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Armonización\Informacion Presupuestaria\"/>
    </mc:Choice>
  </mc:AlternateContent>
  <xr:revisionPtr revIDLastSave="0" documentId="13_ncr:1_{03075184-D787-4C1C-AC5C-15EB700CAA7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I" sheetId="4" r:id="rId1"/>
    <sheet name="Hoja1" sheetId="5" r:id="rId2"/>
    <sheet name="Hoja2" sheetId="6" r:id="rId3"/>
  </sheets>
  <definedNames>
    <definedName name="_xlnm._FilterDatabase" localSheetId="0" hidden="1">EAI!#REF!</definedName>
    <definedName name="_xlnm.Print_Area" localSheetId="1">Hoja1!$A$1:$I$75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8" i="6" l="1"/>
  <c r="F58" i="6"/>
  <c r="E58" i="6"/>
  <c r="D58" i="6"/>
  <c r="C58" i="6"/>
  <c r="H44" i="6"/>
  <c r="G44" i="6"/>
  <c r="F44" i="6"/>
  <c r="E44" i="6"/>
  <c r="D44" i="6"/>
  <c r="C44" i="6"/>
  <c r="G38" i="6"/>
  <c r="F38" i="6"/>
  <c r="E38" i="6"/>
  <c r="D38" i="6"/>
  <c r="C38" i="6"/>
  <c r="H29" i="6"/>
  <c r="G29" i="6"/>
  <c r="F29" i="6"/>
  <c r="E29" i="6"/>
  <c r="D29" i="6"/>
  <c r="C29" i="6"/>
  <c r="G15" i="6"/>
  <c r="F15" i="6"/>
  <c r="E15" i="6"/>
  <c r="D15" i="6"/>
  <c r="C15" i="6"/>
  <c r="I55" i="5"/>
  <c r="H55" i="5"/>
  <c r="H63" i="5" s="1"/>
  <c r="G55" i="5"/>
  <c r="G63" i="5" s="1"/>
  <c r="F55" i="5"/>
  <c r="F63" i="5" s="1"/>
  <c r="E55" i="5"/>
  <c r="D55" i="5"/>
  <c r="E63" i="5"/>
  <c r="I53" i="5"/>
  <c r="I52" i="5"/>
  <c r="I51" i="5"/>
  <c r="I50" i="5"/>
  <c r="F53" i="5"/>
  <c r="F52" i="5"/>
  <c r="F51" i="5"/>
  <c r="F50" i="5"/>
  <c r="H49" i="5"/>
  <c r="H48" i="5" s="1"/>
  <c r="G49" i="5"/>
  <c r="G48" i="5" s="1"/>
  <c r="E49" i="5"/>
  <c r="E48" i="5" s="1"/>
  <c r="D49" i="5"/>
  <c r="D48" i="5" s="1"/>
  <c r="D63" i="5" s="1"/>
  <c r="I31" i="5"/>
  <c r="H31" i="5"/>
  <c r="H40" i="5" s="1"/>
  <c r="G31" i="5"/>
  <c r="G40" i="5" s="1"/>
  <c r="F31" i="5"/>
  <c r="F40" i="5" s="1"/>
  <c r="E31" i="5"/>
  <c r="E40" i="5" s="1"/>
  <c r="D31" i="5"/>
  <c r="D40" i="5" s="1"/>
  <c r="H16" i="5"/>
  <c r="G16" i="5"/>
  <c r="F16" i="5"/>
  <c r="E16" i="5"/>
  <c r="D16" i="5"/>
  <c r="D40" i="4"/>
  <c r="H31" i="4"/>
  <c r="G31" i="4"/>
  <c r="G40" i="4" s="1"/>
  <c r="F31" i="4"/>
  <c r="F40" i="4" s="1"/>
  <c r="E31" i="4"/>
  <c r="E40" i="4" s="1"/>
  <c r="D31" i="4"/>
  <c r="C31" i="4"/>
  <c r="C40" i="4" s="1"/>
  <c r="G16" i="4"/>
  <c r="F16" i="4"/>
  <c r="D16" i="4"/>
  <c r="C16" i="4"/>
  <c r="F49" i="5" l="1"/>
  <c r="F48" i="5" s="1"/>
  <c r="I49" i="5"/>
  <c r="I48" i="5" s="1"/>
  <c r="E16" i="4"/>
</calcChain>
</file>

<file path=xl/sharedStrings.xml><?xml version="1.0" encoding="utf-8"?>
<sst xmlns="http://schemas.openxmlformats.org/spreadsheetml/2006/main" count="235" uniqueCount="75">
  <si>
    <t>Ingresos</t>
  </si>
  <si>
    <t>Rubro de Ingresos</t>
  </si>
  <si>
    <t>Estimado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</si>
  <si>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</si>
  <si>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</si>
  <si>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</si>
  <si>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</si>
  <si>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</si>
  <si>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</si>
  <si>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</si>
  <si>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</si>
  <si>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</si>
  <si>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</si>
  <si>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</si>
  <si>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</si>
  <si>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</si>
  <si>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</si>
  <si>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</si>
  <si>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</si>
  <si>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</si>
  <si>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</si>
  <si>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</si>
  <si>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</si>
  <si>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</si>
  <si>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</si>
  <si>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</si>
  <si>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</si>
  <si>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Participaciones, Aportaciones, Convenios, Incentivos Derivados de la Colaboración Fiscal y Fondos Distintos de Aportaciones</t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</si>
  <si>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</si>
  <si>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</si>
  <si>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</si>
  <si>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Ampliaciones y 
Reducciones</t>
  </si>
  <si>
    <t>00</t>
  </si>
  <si>
    <t>x</t>
  </si>
  <si>
    <t>Ingresos derivados de financiamiento</t>
  </si>
  <si>
    <t>914141</t>
  </si>
  <si>
    <t>914142</t>
  </si>
  <si>
    <t>914143</t>
  </si>
  <si>
    <t>914144</t>
  </si>
  <si>
    <t>914145</t>
  </si>
  <si>
    <t>Bajo protesta de decir verdad declaramos que los Estados Financieros y sus notas, son razonablemente correctos y son responsabilidad del emisor.</t>
  </si>
  <si>
    <t xml:space="preserve">Bajo protesta de decir verdad declaramos que los Estados Financieros y sus notas, son razonablemente correctos y son responsabilidad del emisor.    
</t>
  </si>
  <si>
    <t>Clasificador Económico</t>
  </si>
  <si>
    <t>INGRESOS</t>
  </si>
  <si>
    <t>INGRESOS CORRIENTES</t>
  </si>
  <si>
    <t>1.1.4</t>
  </si>
  <si>
    <t>1.1.6</t>
  </si>
  <si>
    <t xml:space="preserve"> Ventas de bienes y servici</t>
  </si>
  <si>
    <t>1.1.7</t>
  </si>
  <si>
    <t>Subsidios y Subvenciones</t>
  </si>
  <si>
    <t>1.1.8</t>
  </si>
  <si>
    <t>Transferencias, asignacion</t>
  </si>
  <si>
    <t>INGRESOS CAPITAL</t>
  </si>
  <si>
    <t>1.2.4</t>
  </si>
  <si>
    <t>FINANCIAMIENTO</t>
  </si>
  <si>
    <t>FUENTES FINANCIERAS</t>
  </si>
  <si>
    <t>Incremento de Patrimonio</t>
  </si>
  <si>
    <t>Rubro de Ingresos / Fuente de Financiamiento</t>
  </si>
  <si>
    <t>Ampliaciones/ 
(Reducciones)</t>
  </si>
  <si>
    <t>Ingresos excedentes</t>
  </si>
  <si>
    <t>Clasificación por Fuente de Financiamiento</t>
  </si>
  <si>
    <t>No etiquetado</t>
  </si>
  <si>
    <t>Recursos Fiscales</t>
  </si>
  <si>
    <t>Financiamientos Internos</t>
  </si>
  <si>
    <t>Financiamiento Externo</t>
  </si>
  <si>
    <t>Ingresos Propios</t>
  </si>
  <si>
    <t>Recursos Federales</t>
  </si>
  <si>
    <t>Recursos Estatales</t>
  </si>
  <si>
    <t>Otros Recursos LD</t>
  </si>
  <si>
    <t>Etiquetado</t>
  </si>
  <si>
    <t>Otros Recursos TFE</t>
  </si>
  <si>
    <t>Instituto de Acceso a la Información Pública del Estado de Guanajuato
Estado Analítico de Ingresos
Del 01 de Enero al 30 de Septiembre de 2025
(Cifras en Pesos)</t>
  </si>
  <si>
    <t>1.2.1</t>
  </si>
  <si>
    <t>Venta (disposición) de activos</t>
  </si>
  <si>
    <t>3.1.3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</si>
</sst>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4" fillId="0" borderId="0"/>
  </cellStyleXfs>
  <cellXfs count="11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2" borderId="3" xfId="18" applyFont="1" applyFill="1" applyBorder="1" applyAlignment="1">
      <alignment horizontal="center" vertical="center" wrapText="1"/>
    </xf>
    <xf numFmtId="0" fontId="8" fillId="2" borderId="3" xfId="18" quotePrefix="1" applyFont="1" applyFill="1" applyBorder="1" applyAlignment="1">
      <alignment horizontal="center" vertical="center" wrapText="1"/>
    </xf>
    <xf numFmtId="4" fontId="3" fillId="0" borderId="9" xfId="18" applyNumberFormat="1" applyFont="1" applyBorder="1" applyAlignment="1" applyProtection="1">
      <alignment vertical="top"/>
      <protection locked="0"/>
    </xf>
    <xf numFmtId="0" fontId="7" fillId="0" borderId="7" xfId="18" applyFont="1" applyBorder="1" applyAlignment="1" applyProtection="1">
      <alignment vertical="top"/>
      <protection locked="0"/>
    </xf>
    <xf numFmtId="4" fontId="7" fillId="0" borderId="7" xfId="18" applyNumberFormat="1" applyFont="1" applyBorder="1" applyAlignment="1" applyProtection="1">
      <alignment vertical="top"/>
      <protection locked="0"/>
    </xf>
    <xf numFmtId="4" fontId="7" fillId="0" borderId="1" xfId="18" applyNumberFormat="1" applyFont="1" applyBorder="1" applyAlignment="1" applyProtection="1">
      <alignment vertical="top"/>
      <protection locked="0"/>
    </xf>
    <xf numFmtId="4" fontId="7" fillId="0" borderId="10" xfId="18" applyNumberFormat="1" applyFont="1" applyBorder="1" applyAlignment="1" applyProtection="1">
      <alignment vertical="top"/>
      <protection locked="0"/>
    </xf>
    <xf numFmtId="4" fontId="8" fillId="0" borderId="10" xfId="18" applyNumberFormat="1" applyFont="1" applyBorder="1" applyAlignment="1" applyProtection="1">
      <alignment vertical="top"/>
      <protection locked="0"/>
    </xf>
    <xf numFmtId="0" fontId="7" fillId="0" borderId="4" xfId="18" quotePrefix="1" applyFont="1" applyBorder="1" applyAlignment="1" applyProtection="1">
      <alignment horizontal="left" vertical="top"/>
      <protection locked="0"/>
    </xf>
    <xf numFmtId="0" fontId="8" fillId="0" borderId="5" xfId="18" applyFont="1" applyBorder="1" applyAlignment="1" applyProtection="1">
      <alignment vertical="top"/>
      <protection locked="0"/>
    </xf>
    <xf numFmtId="0" fontId="8" fillId="0" borderId="2" xfId="18" applyFont="1" applyBorder="1" applyAlignment="1">
      <alignment horizontal="left" vertical="top"/>
    </xf>
    <xf numFmtId="0" fontId="8" fillId="0" borderId="1" xfId="18" applyFont="1" applyBorder="1" applyAlignment="1">
      <alignment vertical="top"/>
    </xf>
    <xf numFmtId="0" fontId="7" fillId="0" borderId="11" xfId="18" applyFont="1" applyBorder="1" applyAlignment="1">
      <alignment horizontal="left" vertical="top"/>
    </xf>
    <xf numFmtId="0" fontId="7" fillId="0" borderId="12" xfId="18" applyFont="1" applyBorder="1" applyAlignment="1">
      <alignment vertical="top"/>
    </xf>
    <xf numFmtId="0" fontId="8" fillId="0" borderId="11" xfId="18" applyFont="1" applyBorder="1" applyAlignment="1">
      <alignment horizontal="left" vertical="top"/>
    </xf>
    <xf numFmtId="0" fontId="8" fillId="0" borderId="12" xfId="18" applyFont="1" applyBorder="1" applyAlignment="1">
      <alignment vertical="top"/>
    </xf>
    <xf numFmtId="0" fontId="8" fillId="0" borderId="11" xfId="9" applyFont="1" applyBorder="1" applyAlignment="1">
      <alignment horizontal="left" vertical="top"/>
    </xf>
    <xf numFmtId="0" fontId="8" fillId="0" borderId="13" xfId="9" applyFont="1" applyBorder="1" applyAlignment="1">
      <alignment horizontal="left" vertical="top"/>
    </xf>
    <xf numFmtId="0" fontId="7" fillId="0" borderId="14" xfId="18" applyFont="1" applyBorder="1" applyAlignment="1">
      <alignment vertical="top"/>
    </xf>
    <xf numFmtId="4" fontId="8" fillId="0" borderId="9" xfId="18" applyNumberFormat="1" applyFont="1" applyBorder="1" applyAlignment="1" applyProtection="1">
      <alignment vertical="top"/>
      <protection locked="0"/>
    </xf>
    <xf numFmtId="0" fontId="7" fillId="0" borderId="4" xfId="18" quotePrefix="1" applyFont="1" applyBorder="1" applyAlignment="1">
      <alignment horizontal="left" vertical="top"/>
    </xf>
    <xf numFmtId="0" fontId="8" fillId="0" borderId="6" xfId="18" applyFont="1" applyBorder="1" applyAlignment="1">
      <alignment vertical="top"/>
    </xf>
    <xf numFmtId="0" fontId="7" fillId="0" borderId="7" xfId="18" quotePrefix="1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18" applyFont="1" applyAlignment="1" applyProtection="1">
      <alignment horizontal="left" vertical="top"/>
      <protection locked="0"/>
    </xf>
    <xf numFmtId="0" fontId="3" fillId="0" borderId="2" xfId="18" applyFont="1" applyBorder="1" applyAlignment="1" applyProtection="1">
      <alignment horizontal="left" vertical="top"/>
      <protection locked="0"/>
    </xf>
    <xf numFmtId="0" fontId="3" fillId="0" borderId="7" xfId="18" applyFont="1" applyBorder="1" applyAlignment="1" applyProtection="1">
      <alignment vertical="top"/>
      <protection locked="0"/>
    </xf>
    <xf numFmtId="4" fontId="3" fillId="0" borderId="8" xfId="18" applyNumberFormat="1" applyFont="1" applyBorder="1" applyAlignment="1" applyProtection="1">
      <alignment horizontal="right" vertical="top"/>
      <protection locked="0"/>
    </xf>
    <xf numFmtId="0" fontId="3" fillId="0" borderId="11" xfId="18" applyFont="1" applyBorder="1" applyAlignment="1" applyProtection="1">
      <alignment horizontal="left" vertical="top"/>
      <protection locked="0"/>
    </xf>
    <xf numFmtId="0" fontId="3" fillId="0" borderId="0" xfId="18" applyFont="1" applyAlignment="1" applyProtection="1">
      <alignment vertical="top"/>
      <protection locked="0"/>
    </xf>
    <xf numFmtId="4" fontId="3" fillId="0" borderId="10" xfId="18" applyNumberFormat="1" applyFont="1" applyBorder="1" applyAlignment="1" applyProtection="1">
      <alignment horizontal="right" vertical="top"/>
      <protection locked="0"/>
    </xf>
    <xf numFmtId="0" fontId="10" fillId="0" borderId="0" xfId="18" quotePrefix="1" applyFont="1" applyAlignment="1" applyProtection="1">
      <alignment horizontal="left" vertical="top"/>
      <protection locked="0"/>
    </xf>
    <xf numFmtId="0" fontId="10" fillId="0" borderId="0" xfId="0" applyFont="1" applyProtection="1">
      <protection locked="0"/>
    </xf>
    <xf numFmtId="0" fontId="3" fillId="0" borderId="13" xfId="18" applyFont="1" applyBorder="1" applyAlignment="1" applyProtection="1">
      <alignment horizontal="left" vertical="top"/>
      <protection locked="0"/>
    </xf>
    <xf numFmtId="0" fontId="3" fillId="0" borderId="15" xfId="18" applyFont="1" applyBorder="1" applyAlignment="1" applyProtection="1">
      <alignment vertical="top"/>
      <protection locked="0"/>
    </xf>
    <xf numFmtId="4" fontId="6" fillId="0" borderId="3" xfId="18" applyNumberFormat="1" applyFont="1" applyBorder="1" applyAlignment="1" applyProtection="1">
      <alignment horizontal="right" vertical="top"/>
      <protection locked="0"/>
    </xf>
    <xf numFmtId="0" fontId="3" fillId="0" borderId="7" xfId="18" quotePrefix="1" applyFont="1" applyBorder="1" applyAlignment="1" applyProtection="1">
      <alignment horizontal="left" vertical="top"/>
      <protection locked="0"/>
    </xf>
    <xf numFmtId="4" fontId="3" fillId="0" borderId="7" xfId="18" applyNumberFormat="1" applyFont="1" applyBorder="1" applyAlignment="1" applyProtection="1">
      <alignment vertical="top"/>
      <protection locked="0"/>
    </xf>
    <xf numFmtId="4" fontId="3" fillId="0" borderId="1" xfId="18" applyNumberFormat="1" applyFont="1" applyBorder="1" applyAlignment="1" applyProtection="1">
      <alignment vertical="top"/>
      <protection locked="0"/>
    </xf>
    <xf numFmtId="4" fontId="6" fillId="0" borderId="8" xfId="18" applyNumberFormat="1" applyFont="1" applyBorder="1" applyAlignment="1" applyProtection="1">
      <alignment horizontal="right" vertical="top"/>
      <protection locked="0"/>
    </xf>
    <xf numFmtId="0" fontId="11" fillId="0" borderId="0" xfId="9" applyFont="1" applyAlignment="1" applyProtection="1">
      <alignment horizontal="left" vertical="top"/>
      <protection locked="0"/>
    </xf>
    <xf numFmtId="4" fontId="6" fillId="0" borderId="10" xfId="18" applyNumberFormat="1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1" fillId="0" borderId="2" xfId="9" applyFont="1" applyBorder="1" applyAlignment="1" applyProtection="1">
      <alignment horizontal="left" vertical="top"/>
      <protection hidden="1"/>
    </xf>
    <xf numFmtId="4" fontId="3" fillId="0" borderId="9" xfId="18" applyNumberFormat="1" applyFont="1" applyBorder="1" applyAlignment="1" applyProtection="1">
      <alignment horizontal="right" vertical="top"/>
      <protection locked="0"/>
    </xf>
    <xf numFmtId="0" fontId="7" fillId="0" borderId="2" xfId="18" applyFont="1" applyBorder="1" applyAlignment="1" applyProtection="1">
      <alignment horizontal="left" vertical="top"/>
      <protection locked="0"/>
    </xf>
    <xf numFmtId="4" fontId="7" fillId="0" borderId="8" xfId="18" applyNumberFormat="1" applyFont="1" applyBorder="1" applyAlignment="1" applyProtection="1">
      <alignment horizontal="right" vertical="top"/>
      <protection locked="0"/>
    </xf>
    <xf numFmtId="0" fontId="7" fillId="0" borderId="11" xfId="18" applyFont="1" applyBorder="1" applyAlignment="1" applyProtection="1">
      <alignment horizontal="left" vertical="top"/>
      <protection locked="0"/>
    </xf>
    <xf numFmtId="0" fontId="7" fillId="0" borderId="0" xfId="18" applyFont="1" applyAlignment="1" applyProtection="1">
      <alignment vertical="top"/>
      <protection locked="0"/>
    </xf>
    <xf numFmtId="4" fontId="7" fillId="0" borderId="10" xfId="18" applyNumberFormat="1" applyFont="1" applyBorder="1" applyAlignment="1" applyProtection="1">
      <alignment horizontal="right" vertical="top"/>
      <protection locked="0"/>
    </xf>
    <xf numFmtId="0" fontId="7" fillId="0" borderId="13" xfId="18" applyFont="1" applyBorder="1" applyAlignment="1" applyProtection="1">
      <alignment horizontal="left" vertical="top"/>
      <protection locked="0"/>
    </xf>
    <xf numFmtId="0" fontId="7" fillId="0" borderId="15" xfId="18" applyFont="1" applyBorder="1" applyAlignment="1" applyProtection="1">
      <alignment vertical="top"/>
      <protection locked="0"/>
    </xf>
    <xf numFmtId="4" fontId="7" fillId="0" borderId="9" xfId="18" applyNumberFormat="1" applyFont="1" applyBorder="1" applyAlignment="1" applyProtection="1">
      <alignment vertical="top"/>
      <protection locked="0"/>
    </xf>
    <xf numFmtId="4" fontId="8" fillId="0" borderId="3" xfId="18" applyNumberFormat="1" applyFont="1" applyBorder="1" applyAlignment="1" applyProtection="1">
      <alignment horizontal="right" vertical="top"/>
      <protection locked="0"/>
    </xf>
    <xf numFmtId="4" fontId="8" fillId="0" borderId="8" xfId="18" applyNumberFormat="1" applyFont="1" applyBorder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6" fillId="0" borderId="7" xfId="18" applyFont="1" applyBorder="1" applyAlignment="1" applyProtection="1">
      <alignment horizontal="left" vertical="top"/>
      <protection locked="0"/>
    </xf>
    <xf numFmtId="0" fontId="6" fillId="0" borderId="11" xfId="18" applyFont="1" applyBorder="1" applyAlignment="1" applyProtection="1">
      <alignment horizontal="left" vertical="top"/>
      <protection locked="0"/>
    </xf>
    <xf numFmtId="0" fontId="6" fillId="0" borderId="0" xfId="18" applyFont="1" applyAlignment="1" applyProtection="1">
      <alignment horizontal="left" vertical="top"/>
      <protection locked="0"/>
    </xf>
    <xf numFmtId="0" fontId="3" fillId="0" borderId="0" xfId="18" applyFont="1" applyAlignment="1" applyProtection="1">
      <alignment horizontal="left" vertical="top"/>
      <protection locked="0"/>
    </xf>
    <xf numFmtId="49" fontId="3" fillId="0" borderId="11" xfId="18" applyNumberFormat="1" applyFont="1" applyBorder="1" applyAlignment="1" applyProtection="1">
      <alignment horizontal="left" vertical="top"/>
      <protection locked="0"/>
    </xf>
    <xf numFmtId="0" fontId="3" fillId="0" borderId="15" xfId="18" applyFont="1" applyBorder="1" applyAlignment="1" applyProtection="1">
      <alignment horizontal="left" vertical="top"/>
      <protection locked="0"/>
    </xf>
    <xf numFmtId="4" fontId="8" fillId="0" borderId="10" xfId="18" applyNumberFormat="1" applyFont="1" applyBorder="1" applyAlignment="1" applyProtection="1">
      <alignment horizontal="right" vertical="center" wrapText="1"/>
      <protection locked="0"/>
    </xf>
    <xf numFmtId="4" fontId="3" fillId="0" borderId="10" xfId="18" applyNumberFormat="1" applyFont="1" applyBorder="1" applyAlignment="1" applyProtection="1">
      <alignment horizontal="right" vertical="center" wrapText="1"/>
      <protection locked="0"/>
    </xf>
    <xf numFmtId="4" fontId="6" fillId="0" borderId="10" xfId="18" applyNumberFormat="1" applyFont="1" applyBorder="1" applyAlignment="1" applyProtection="1">
      <alignment horizontal="right" vertical="center" wrapText="1"/>
      <protection locked="0"/>
    </xf>
    <xf numFmtId="0" fontId="6" fillId="0" borderId="1" xfId="18" applyFont="1" applyBorder="1" applyAlignment="1" applyProtection="1">
      <alignment horizontal="left" vertical="top"/>
      <protection locked="0"/>
    </xf>
    <xf numFmtId="0" fontId="6" fillId="0" borderId="12" xfId="18" applyFont="1" applyBorder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12" xfId="18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4" xfId="18" applyFont="1" applyBorder="1" applyAlignment="1" applyProtection="1">
      <alignment horizontal="left"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4" xfId="18" applyFont="1" applyFill="1" applyBorder="1" applyAlignment="1" applyProtection="1">
      <alignment horizontal="center" vertical="center" wrapText="1"/>
      <protection locked="0"/>
    </xf>
    <xf numFmtId="0" fontId="8" fillId="2" borderId="5" xfId="18" applyFont="1" applyFill="1" applyBorder="1" applyAlignment="1" applyProtection="1">
      <alignment horizontal="center" vertical="center" wrapText="1"/>
      <protection locked="0"/>
    </xf>
    <xf numFmtId="0" fontId="8" fillId="2" borderId="6" xfId="18" applyFont="1" applyFill="1" applyBorder="1" applyAlignment="1" applyProtection="1">
      <alignment horizontal="center" vertical="center" wrapText="1"/>
      <protection locked="0"/>
    </xf>
    <xf numFmtId="0" fontId="8" fillId="2" borderId="2" xfId="18" applyFont="1" applyFill="1" applyBorder="1" applyAlignment="1">
      <alignment horizontal="center" vertical="center"/>
    </xf>
    <xf numFmtId="0" fontId="8" fillId="2" borderId="1" xfId="18" applyFont="1" applyFill="1" applyBorder="1" applyAlignment="1">
      <alignment horizontal="center" vertical="center"/>
    </xf>
    <xf numFmtId="0" fontId="8" fillId="2" borderId="11" xfId="18" applyFont="1" applyFill="1" applyBorder="1" applyAlignment="1">
      <alignment horizontal="center" vertical="center"/>
    </xf>
    <xf numFmtId="0" fontId="8" fillId="2" borderId="12" xfId="18" applyFont="1" applyFill="1" applyBorder="1" applyAlignment="1">
      <alignment horizontal="center" vertical="center"/>
    </xf>
    <xf numFmtId="0" fontId="8" fillId="2" borderId="13" xfId="18" applyFont="1" applyFill="1" applyBorder="1" applyAlignment="1">
      <alignment horizontal="center" vertical="center"/>
    </xf>
    <xf numFmtId="0" fontId="8" fillId="2" borderId="14" xfId="18" applyFont="1" applyFill="1" applyBorder="1" applyAlignment="1">
      <alignment horizontal="center" vertical="center"/>
    </xf>
    <xf numFmtId="0" fontId="8" fillId="2" borderId="8" xfId="18" applyFont="1" applyFill="1" applyBorder="1" applyAlignment="1">
      <alignment horizontal="center" vertical="center" wrapText="1"/>
    </xf>
    <xf numFmtId="0" fontId="8" fillId="2" borderId="9" xfId="18" applyFont="1" applyFill="1" applyBorder="1" applyAlignment="1">
      <alignment horizontal="center" vertical="center" wrapText="1"/>
    </xf>
    <xf numFmtId="4" fontId="8" fillId="0" borderId="4" xfId="18" applyNumberFormat="1" applyFont="1" applyBorder="1" applyAlignment="1" applyProtection="1">
      <alignment horizontal="center" vertical="top"/>
      <protection locked="0"/>
    </xf>
    <xf numFmtId="4" fontId="8" fillId="0" borderId="6" xfId="18" applyNumberFormat="1" applyFont="1" applyBorder="1" applyAlignment="1" applyProtection="1">
      <alignment horizontal="center" vertical="top"/>
      <protection locked="0"/>
    </xf>
    <xf numFmtId="0" fontId="8" fillId="2" borderId="2" xfId="18" applyFont="1" applyFill="1" applyBorder="1" applyAlignment="1">
      <alignment horizontal="center" vertical="center" wrapText="1"/>
    </xf>
    <xf numFmtId="0" fontId="8" fillId="2" borderId="1" xfId="18" applyFont="1" applyFill="1" applyBorder="1" applyAlignment="1">
      <alignment horizontal="center" vertical="center" wrapText="1"/>
    </xf>
    <xf numFmtId="0" fontId="8" fillId="2" borderId="11" xfId="18" applyFont="1" applyFill="1" applyBorder="1" applyAlignment="1">
      <alignment horizontal="center" vertical="center" wrapText="1"/>
    </xf>
    <xf numFmtId="0" fontId="8" fillId="2" borderId="12" xfId="18" applyFont="1" applyFill="1" applyBorder="1" applyAlignment="1">
      <alignment horizontal="center" vertical="center" wrapText="1"/>
    </xf>
    <xf numFmtId="0" fontId="8" fillId="2" borderId="13" xfId="18" applyFont="1" applyFill="1" applyBorder="1" applyAlignment="1">
      <alignment horizontal="center" vertical="center" wrapText="1"/>
    </xf>
    <xf numFmtId="0" fontId="8" fillId="2" borderId="14" xfId="18" applyFont="1" applyFill="1" applyBorder="1" applyAlignment="1">
      <alignment horizontal="center" vertical="center" wrapText="1"/>
    </xf>
    <xf numFmtId="0" fontId="8" fillId="0" borderId="11" xfId="18" applyFont="1" applyBorder="1" applyAlignment="1">
      <alignment horizontal="left" vertical="top" wrapText="1"/>
    </xf>
    <xf numFmtId="0" fontId="8" fillId="0" borderId="12" xfId="18" applyFont="1" applyBorder="1" applyAlignment="1">
      <alignment horizontal="left" vertical="top" wrapText="1"/>
    </xf>
    <xf numFmtId="4" fontId="8" fillId="0" borderId="8" xfId="18" applyNumberFormat="1" applyFont="1" applyBorder="1" applyAlignment="1" applyProtection="1">
      <alignment horizontal="center" vertical="center" wrapText="1"/>
      <protection locked="0"/>
    </xf>
    <xf numFmtId="4" fontId="8" fillId="0" borderId="9" xfId="18" applyNumberFormat="1" applyFont="1" applyBorder="1" applyAlignment="1" applyProtection="1">
      <alignment horizontal="center" vertical="center" wrapText="1"/>
      <protection locked="0"/>
    </xf>
    <xf numFmtId="4" fontId="6" fillId="0" borderId="8" xfId="18" applyNumberFormat="1" applyFont="1" applyBorder="1" applyAlignment="1" applyProtection="1">
      <alignment horizontal="center" vertical="center" wrapText="1"/>
      <protection locked="0"/>
    </xf>
    <xf numFmtId="4" fontId="6" fillId="0" borderId="9" xfId="18" applyNumberFormat="1" applyFont="1" applyBorder="1" applyAlignment="1" applyProtection="1">
      <alignment horizontal="center" vertical="center" wrapText="1"/>
      <protection locked="0"/>
    </xf>
    <xf numFmtId="4" fontId="6" fillId="0" borderId="8" xfId="18" applyNumberFormat="1" applyFont="1" applyBorder="1" applyAlignment="1" applyProtection="1">
      <alignment horizontal="center" vertical="center"/>
      <protection locked="0"/>
    </xf>
    <xf numFmtId="4" fontId="6" fillId="0" borderId="9" xfId="18" applyNumberFormat="1" applyFont="1" applyBorder="1" applyAlignment="1" applyProtection="1">
      <alignment horizontal="center" vertical="center"/>
      <protection locked="0"/>
    </xf>
    <xf numFmtId="0" fontId="8" fillId="2" borderId="10" xfId="18" applyFont="1" applyFill="1" applyBorder="1" applyAlignment="1">
      <alignment horizontal="center" vertical="center" wrapText="1"/>
    </xf>
    <xf numFmtId="4" fontId="6" fillId="0" borderId="4" xfId="18" applyNumberFormat="1" applyFont="1" applyBorder="1" applyAlignment="1" applyProtection="1">
      <alignment horizontal="center" vertical="top"/>
      <protection locked="0"/>
    </xf>
    <xf numFmtId="4" fontId="6" fillId="0" borderId="6" xfId="18" applyNumberFormat="1" applyFont="1" applyBorder="1" applyAlignment="1" applyProtection="1">
      <alignment horizontal="center" vertical="top"/>
      <protection locked="0"/>
    </xf>
    <xf numFmtId="0" fontId="3" fillId="0" borderId="11" xfId="18" applyFont="1" applyBorder="1" applyAlignment="1" applyProtection="1">
      <alignment horizontal="left" vertical="top" wrapText="1"/>
      <protection locked="0"/>
    </xf>
    <xf numFmtId="0" fontId="3" fillId="0" borderId="12" xfId="18" applyFont="1" applyBorder="1" applyAlignment="1" applyProtection="1">
      <alignment horizontal="left" vertical="top" wrapText="1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AAB20984-569D-4B08-A794-62AE43A6FC6E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51</xdr:row>
      <xdr:rowOff>114300</xdr:rowOff>
    </xdr:from>
    <xdr:to>
      <xdr:col>1</xdr:col>
      <xdr:colOff>3228974</xdr:colOff>
      <xdr:row>58</xdr:row>
      <xdr:rowOff>83820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097000D-847D-4371-A89D-7C6B0BFB14C4}"/>
            </a:ext>
          </a:extLst>
        </xdr:cNvPr>
        <xdr:cNvSpPr txBox="1"/>
      </xdr:nvSpPr>
      <xdr:spPr>
        <a:xfrm>
          <a:off x="247649" y="7981950"/>
          <a:ext cx="3495675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3</xdr:col>
      <xdr:colOff>361950</xdr:colOff>
      <xdr:row>51</xdr:row>
      <xdr:rowOff>57150</xdr:rowOff>
    </xdr:from>
    <xdr:to>
      <xdr:col>6</xdr:col>
      <xdr:colOff>760095</xdr:colOff>
      <xdr:row>58</xdr:row>
      <xdr:rowOff>26670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717F77E-F9FA-4689-8D3B-BC8F6ED40119}"/>
            </a:ext>
          </a:extLst>
        </xdr:cNvPr>
        <xdr:cNvSpPr txBox="1"/>
      </xdr:nvSpPr>
      <xdr:spPr>
        <a:xfrm>
          <a:off x="6086475" y="921067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1085850</xdr:colOff>
      <xdr:row>68</xdr:row>
      <xdr:rowOff>57151</xdr:rowOff>
    </xdr:from>
    <xdr:to>
      <xdr:col>2</xdr:col>
      <xdr:colOff>2562225</xdr:colOff>
      <xdr:row>74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731F1E-60D0-4A9E-B2B9-622EE8698A11}"/>
            </a:ext>
          </a:extLst>
        </xdr:cNvPr>
        <xdr:cNvSpPr txBox="1"/>
      </xdr:nvSpPr>
      <xdr:spPr>
        <a:xfrm>
          <a:off x="1571625" y="11296651"/>
          <a:ext cx="3086100" cy="923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4</xdr:col>
      <xdr:colOff>962025</xdr:colOff>
      <xdr:row>68</xdr:row>
      <xdr:rowOff>0</xdr:rowOff>
    </xdr:from>
    <xdr:to>
      <xdr:col>8</xdr:col>
      <xdr:colOff>179070</xdr:colOff>
      <xdr:row>74</xdr:row>
      <xdr:rowOff>112395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D7330A0-F6B8-4143-8F7B-6DB91535ED62}"/>
            </a:ext>
          </a:extLst>
        </xdr:cNvPr>
        <xdr:cNvSpPr txBox="1"/>
      </xdr:nvSpPr>
      <xdr:spPr>
        <a:xfrm>
          <a:off x="6677025" y="11239500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showGridLines="0" zoomScaleNormal="100" workbookViewId="0">
      <pane ySplit="4" topLeftCell="A5" activePane="bottomLeft" state="frozen"/>
      <selection pane="bottomLeft" activeCell="B49" sqref="B49"/>
    </sheetView>
  </sheetViews>
  <sheetFormatPr baseColWidth="10" defaultColWidth="12" defaultRowHeight="11.25" x14ac:dyDescent="0.2"/>
  <cols>
    <col min="1" max="1" width="9" style="2" customWidth="1"/>
    <col min="2" max="2" width="104.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4.33203125" style="2" customWidth="1"/>
    <col min="9" max="16384" width="12" style="2"/>
  </cols>
  <sheetData>
    <row r="1" spans="1:8" ht="46.5" customHeight="1" x14ac:dyDescent="0.2">
      <c r="A1" s="81" t="s">
        <v>71</v>
      </c>
      <c r="B1" s="82"/>
      <c r="C1" s="82"/>
      <c r="D1" s="82"/>
      <c r="E1" s="82"/>
      <c r="F1" s="82"/>
      <c r="G1" s="82"/>
      <c r="H1" s="83"/>
    </row>
    <row r="2" spans="1:8" s="3" customFormat="1" x14ac:dyDescent="0.2">
      <c r="A2" s="84" t="s">
        <v>1</v>
      </c>
      <c r="B2" s="85"/>
      <c r="C2" s="81" t="s">
        <v>0</v>
      </c>
      <c r="D2" s="82"/>
      <c r="E2" s="82"/>
      <c r="F2" s="82"/>
      <c r="G2" s="83"/>
      <c r="H2" s="90" t="s">
        <v>6</v>
      </c>
    </row>
    <row r="3" spans="1:8" s="1" customFormat="1" ht="24.95" customHeight="1" x14ac:dyDescent="0.2">
      <c r="A3" s="86"/>
      <c r="B3" s="87"/>
      <c r="C3" s="5" t="s">
        <v>2</v>
      </c>
      <c r="D3" s="5" t="s">
        <v>31</v>
      </c>
      <c r="E3" s="5" t="s">
        <v>3</v>
      </c>
      <c r="F3" s="5" t="s">
        <v>4</v>
      </c>
      <c r="G3" s="5" t="s">
        <v>5</v>
      </c>
      <c r="H3" s="91"/>
    </row>
    <row r="4" spans="1:8" s="1" customFormat="1" x14ac:dyDescent="0.2">
      <c r="A4" s="88"/>
      <c r="B4" s="89"/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</row>
    <row r="5" spans="1:8" x14ac:dyDescent="0.2">
      <c r="A5" s="52" t="s">
        <v>13</v>
      </c>
      <c r="B5" s="8"/>
      <c r="C5" s="53">
        <v>0</v>
      </c>
      <c r="D5" s="53">
        <v>0</v>
      </c>
      <c r="E5" s="56">
        <v>0</v>
      </c>
      <c r="F5" s="53">
        <v>0</v>
      </c>
      <c r="G5" s="53">
        <v>0</v>
      </c>
      <c r="H5" s="53">
        <v>0</v>
      </c>
    </row>
    <row r="6" spans="1:8" x14ac:dyDescent="0.2">
      <c r="A6" s="54" t="s">
        <v>14</v>
      </c>
      <c r="B6" s="55"/>
      <c r="C6" s="56">
        <v>0</v>
      </c>
      <c r="D6" s="56">
        <v>0</v>
      </c>
      <c r="E6" s="56">
        <v>0</v>
      </c>
      <c r="F6" s="56">
        <v>0</v>
      </c>
      <c r="G6" s="56">
        <v>0</v>
      </c>
      <c r="H6" s="56">
        <v>0</v>
      </c>
    </row>
    <row r="7" spans="1:8" x14ac:dyDescent="0.2">
      <c r="A7" s="54" t="s">
        <v>15</v>
      </c>
      <c r="B7" s="55"/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spans="1:8" x14ac:dyDescent="0.2">
      <c r="A8" s="54" t="s">
        <v>16</v>
      </c>
      <c r="B8" s="55"/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</row>
    <row r="9" spans="1:8" x14ac:dyDescent="0.2">
      <c r="A9" s="54" t="s">
        <v>17</v>
      </c>
      <c r="B9" s="55"/>
      <c r="C9" s="56">
        <v>0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</row>
    <row r="10" spans="1:8" x14ac:dyDescent="0.2">
      <c r="A10" s="54" t="s">
        <v>18</v>
      </c>
      <c r="B10" s="55"/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</row>
    <row r="11" spans="1:8" x14ac:dyDescent="0.2">
      <c r="A11" s="54" t="s">
        <v>19</v>
      </c>
      <c r="B11" s="55"/>
      <c r="C11" s="56">
        <v>2562500</v>
      </c>
      <c r="D11" s="56">
        <v>3468786.24</v>
      </c>
      <c r="E11" s="56">
        <v>6031286.2400000002</v>
      </c>
      <c r="F11" s="56">
        <v>5648291.9199999999</v>
      </c>
      <c r="G11" s="56">
        <v>5648291.9199999999</v>
      </c>
      <c r="H11" s="56">
        <v>3085791.92</v>
      </c>
    </row>
    <row r="12" spans="1:8" x14ac:dyDescent="0.2">
      <c r="A12" s="54" t="s">
        <v>20</v>
      </c>
      <c r="B12" s="55"/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</row>
    <row r="13" spans="1:8" x14ac:dyDescent="0.2">
      <c r="A13" s="54" t="s">
        <v>21</v>
      </c>
      <c r="B13" s="55"/>
      <c r="C13" s="56">
        <v>65915663.319999993</v>
      </c>
      <c r="D13" s="56">
        <v>0</v>
      </c>
      <c r="E13" s="56">
        <v>65915663.319999993</v>
      </c>
      <c r="F13" s="56">
        <v>46640038.849999994</v>
      </c>
      <c r="G13" s="56">
        <v>46640038.849999994</v>
      </c>
      <c r="H13" s="56">
        <v>-19275624.469999999</v>
      </c>
    </row>
    <row r="14" spans="1:8" x14ac:dyDescent="0.2">
      <c r="A14" s="54" t="s">
        <v>22</v>
      </c>
      <c r="B14" s="55"/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</row>
    <row r="15" spans="1:8" x14ac:dyDescent="0.2">
      <c r="A15" s="57"/>
      <c r="B15" s="58"/>
      <c r="C15" s="59"/>
      <c r="D15" s="59"/>
      <c r="E15" s="59"/>
      <c r="F15" s="59"/>
      <c r="G15" s="59"/>
      <c r="H15" s="59"/>
    </row>
    <row r="16" spans="1:8" x14ac:dyDescent="0.2">
      <c r="A16" s="13"/>
      <c r="B16" s="14" t="s">
        <v>23</v>
      </c>
      <c r="C16" s="60">
        <f>SUM(C5:C14)</f>
        <v>68478163.319999993</v>
      </c>
      <c r="D16" s="60">
        <f>SUM(D5:D14)</f>
        <v>3468786.24</v>
      </c>
      <c r="E16" s="60">
        <f>SUM(E5:E14)</f>
        <v>71946949.559999987</v>
      </c>
      <c r="F16" s="60">
        <f>SUM(F5:F14)</f>
        <v>52288330.769999996</v>
      </c>
      <c r="G16" s="60">
        <f>SUM(G5:G14)</f>
        <v>52288330.769999996</v>
      </c>
      <c r="H16" s="102">
        <v>0</v>
      </c>
    </row>
    <row r="17" spans="1:8" x14ac:dyDescent="0.2">
      <c r="A17" s="27"/>
      <c r="B17" s="8"/>
      <c r="C17" s="9"/>
      <c r="D17" s="9"/>
      <c r="E17" s="10"/>
      <c r="F17" s="92" t="s">
        <v>24</v>
      </c>
      <c r="G17" s="93"/>
      <c r="H17" s="103"/>
    </row>
    <row r="18" spans="1:8" ht="10.5" customHeight="1" x14ac:dyDescent="0.2">
      <c r="A18" s="94" t="s">
        <v>25</v>
      </c>
      <c r="B18" s="95"/>
      <c r="C18" s="81" t="s">
        <v>0</v>
      </c>
      <c r="D18" s="82"/>
      <c r="E18" s="82"/>
      <c r="F18" s="82"/>
      <c r="G18" s="83"/>
      <c r="H18" s="90" t="s">
        <v>6</v>
      </c>
    </row>
    <row r="19" spans="1:8" ht="22.5" x14ac:dyDescent="0.2">
      <c r="A19" s="96"/>
      <c r="B19" s="97"/>
      <c r="C19" s="5" t="s">
        <v>2</v>
      </c>
      <c r="D19" s="5" t="s">
        <v>31</v>
      </c>
      <c r="E19" s="5" t="s">
        <v>3</v>
      </c>
      <c r="F19" s="5" t="s">
        <v>4</v>
      </c>
      <c r="G19" s="5" t="s">
        <v>5</v>
      </c>
      <c r="H19" s="91"/>
    </row>
    <row r="20" spans="1:8" x14ac:dyDescent="0.2">
      <c r="A20" s="98"/>
      <c r="B20" s="99"/>
      <c r="C20" s="6" t="s">
        <v>7</v>
      </c>
      <c r="D20" s="6" t="s">
        <v>8</v>
      </c>
      <c r="E20" s="6" t="s">
        <v>9</v>
      </c>
      <c r="F20" s="6" t="s">
        <v>10</v>
      </c>
      <c r="G20" s="6" t="s">
        <v>11</v>
      </c>
      <c r="H20" s="6" t="s">
        <v>12</v>
      </c>
    </row>
    <row r="21" spans="1:8" x14ac:dyDescent="0.2">
      <c r="A21" s="15" t="s">
        <v>26</v>
      </c>
      <c r="B21" s="16"/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</row>
    <row r="22" spans="1:8" x14ac:dyDescent="0.2">
      <c r="A22" s="17"/>
      <c r="B22" s="18" t="s">
        <v>13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</row>
    <row r="23" spans="1:8" x14ac:dyDescent="0.2">
      <c r="A23" s="17"/>
      <c r="B23" s="18" t="s">
        <v>14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</row>
    <row r="24" spans="1:8" x14ac:dyDescent="0.2">
      <c r="A24" s="17"/>
      <c r="B24" s="18" t="s">
        <v>15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</row>
    <row r="25" spans="1:8" x14ac:dyDescent="0.2">
      <c r="A25" s="17"/>
      <c r="B25" s="18" t="s">
        <v>16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</row>
    <row r="26" spans="1:8" x14ac:dyDescent="0.2">
      <c r="A26" s="17"/>
      <c r="B26" s="18" t="s">
        <v>17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</row>
    <row r="27" spans="1:8" x14ac:dyDescent="0.2">
      <c r="A27" s="17"/>
      <c r="B27" s="18" t="s">
        <v>18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</row>
    <row r="28" spans="1:8" x14ac:dyDescent="0.2">
      <c r="A28" s="17"/>
      <c r="B28" s="18" t="s">
        <v>27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</row>
    <row r="29" spans="1:8" x14ac:dyDescent="0.2">
      <c r="A29" s="17"/>
      <c r="B29" s="18" t="s">
        <v>21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</row>
    <row r="30" spans="1:8" x14ac:dyDescent="0.2">
      <c r="A30" s="17"/>
      <c r="B30" s="18"/>
      <c r="C30" s="11"/>
      <c r="D30" s="11"/>
      <c r="E30" s="11"/>
      <c r="F30" s="11"/>
      <c r="G30" s="11"/>
      <c r="H30" s="11"/>
    </row>
    <row r="31" spans="1:8" ht="23.25" customHeight="1" x14ac:dyDescent="0.2">
      <c r="A31" s="100" t="s">
        <v>30</v>
      </c>
      <c r="B31" s="101"/>
      <c r="C31" s="71">
        <f t="shared" ref="C31:H31" si="0">SUM(C32:C35)</f>
        <v>68478163.319999993</v>
      </c>
      <c r="D31" s="71">
        <f t="shared" si="0"/>
        <v>3468786.24</v>
      </c>
      <c r="E31" s="71">
        <f t="shared" si="0"/>
        <v>71946949.559999987</v>
      </c>
      <c r="F31" s="71">
        <f t="shared" si="0"/>
        <v>52288330.769999996</v>
      </c>
      <c r="G31" s="71">
        <f t="shared" si="0"/>
        <v>52288330.769999996</v>
      </c>
      <c r="H31" s="71">
        <f t="shared" si="0"/>
        <v>-16189832.549999999</v>
      </c>
    </row>
    <row r="32" spans="1:8" x14ac:dyDescent="0.2">
      <c r="A32" s="17"/>
      <c r="B32" s="18" t="s">
        <v>14</v>
      </c>
      <c r="C32" s="56">
        <v>0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</row>
    <row r="33" spans="1:8" x14ac:dyDescent="0.2">
      <c r="A33" s="54"/>
      <c r="B33" s="55" t="s">
        <v>17</v>
      </c>
      <c r="C33" s="56">
        <v>0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</row>
    <row r="34" spans="1:8" x14ac:dyDescent="0.2">
      <c r="A34" s="17"/>
      <c r="B34" s="18" t="s">
        <v>19</v>
      </c>
      <c r="C34" s="56">
        <v>2562500</v>
      </c>
      <c r="D34" s="56">
        <v>3468786.24</v>
      </c>
      <c r="E34" s="56">
        <v>6031286.2400000002</v>
      </c>
      <c r="F34" s="56">
        <v>5648291.9199999999</v>
      </c>
      <c r="G34" s="56">
        <v>5648291.9199999999</v>
      </c>
      <c r="H34" s="56">
        <v>3085791.92</v>
      </c>
    </row>
    <row r="35" spans="1:8" x14ac:dyDescent="0.2">
      <c r="A35" s="17"/>
      <c r="B35" s="18" t="s">
        <v>21</v>
      </c>
      <c r="C35" s="56">
        <v>65915663.319999993</v>
      </c>
      <c r="D35" s="56">
        <v>0</v>
      </c>
      <c r="E35" s="56">
        <v>65915663.319999993</v>
      </c>
      <c r="F35" s="56">
        <v>46640038.849999994</v>
      </c>
      <c r="G35" s="56">
        <v>46640038.849999994</v>
      </c>
      <c r="H35" s="56">
        <v>-19275624.469999999</v>
      </c>
    </row>
    <row r="36" spans="1:8" x14ac:dyDescent="0.2">
      <c r="A36" s="17"/>
      <c r="B36" s="18"/>
      <c r="C36" s="11"/>
      <c r="D36" s="11"/>
      <c r="E36" s="11"/>
      <c r="F36" s="11"/>
      <c r="G36" s="11"/>
      <c r="H36" s="11"/>
    </row>
    <row r="37" spans="1:8" x14ac:dyDescent="0.2">
      <c r="A37" s="19" t="s">
        <v>34</v>
      </c>
      <c r="B37" s="20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1:8" x14ac:dyDescent="0.2">
      <c r="A38" s="21"/>
      <c r="B38" s="18" t="s">
        <v>22</v>
      </c>
      <c r="C38" s="56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</row>
    <row r="39" spans="1:8" x14ac:dyDescent="0.2">
      <c r="A39" s="22"/>
      <c r="B39" s="23"/>
      <c r="C39" s="24"/>
      <c r="D39" s="24"/>
      <c r="E39" s="24"/>
      <c r="F39" s="24"/>
      <c r="G39" s="24"/>
      <c r="H39" s="24"/>
    </row>
    <row r="40" spans="1:8" x14ac:dyDescent="0.2">
      <c r="A40" s="25"/>
      <c r="B40" s="26" t="s">
        <v>23</v>
      </c>
      <c r="C40" s="61">
        <f>+C21+C31</f>
        <v>68478163.319999993</v>
      </c>
      <c r="D40" s="61">
        <f t="shared" ref="D40:G40" si="1">+D21+D31</f>
        <v>3468786.24</v>
      </c>
      <c r="E40" s="61">
        <f t="shared" si="1"/>
        <v>71946949.559999987</v>
      </c>
      <c r="F40" s="61">
        <f t="shared" si="1"/>
        <v>52288330.769999996</v>
      </c>
      <c r="G40" s="61">
        <f t="shared" si="1"/>
        <v>52288330.769999996</v>
      </c>
      <c r="H40" s="102">
        <v>0</v>
      </c>
    </row>
    <row r="41" spans="1:8" x14ac:dyDescent="0.2">
      <c r="A41" s="27"/>
      <c r="B41" s="8"/>
      <c r="C41" s="9"/>
      <c r="D41" s="9"/>
      <c r="E41" s="9"/>
      <c r="F41" s="92" t="s">
        <v>24</v>
      </c>
      <c r="G41" s="93"/>
      <c r="H41" s="103"/>
    </row>
    <row r="42" spans="1:8" x14ac:dyDescent="0.2">
      <c r="A42" s="62"/>
      <c r="B42" s="63"/>
      <c r="C42" s="63"/>
      <c r="D42" s="63"/>
      <c r="E42" s="64"/>
      <c r="F42" s="64"/>
      <c r="G42" s="64"/>
      <c r="H42" s="64"/>
    </row>
    <row r="43" spans="1:8" x14ac:dyDescent="0.2">
      <c r="A43" s="63" t="s">
        <v>41</v>
      </c>
      <c r="B43" s="63"/>
      <c r="C43" s="63"/>
      <c r="D43" s="63"/>
      <c r="E43" s="64"/>
      <c r="F43" s="64"/>
      <c r="G43" s="64"/>
      <c r="H43" s="64"/>
    </row>
    <row r="44" spans="1:8" x14ac:dyDescent="0.2">
      <c r="A44" s="4" t="s">
        <v>28</v>
      </c>
    </row>
    <row r="45" spans="1:8" x14ac:dyDescent="0.2">
      <c r="A45" s="80" t="s">
        <v>29</v>
      </c>
      <c r="B45" s="80"/>
      <c r="C45" s="80"/>
      <c r="D45" s="80"/>
      <c r="E45" s="80"/>
      <c r="F45" s="80"/>
      <c r="G45" s="80"/>
    </row>
    <row r="46" spans="1:8" x14ac:dyDescent="0.2">
      <c r="A46" s="80"/>
      <c r="B46" s="80"/>
      <c r="C46" s="80"/>
      <c r="D46" s="80"/>
      <c r="E46" s="80"/>
      <c r="F46" s="80"/>
      <c r="G46" s="80"/>
    </row>
  </sheetData>
  <sheetProtection formatCells="0" formatColumns="0" formatRows="0" insertRows="0" autoFilter="0"/>
  <mergeCells count="13">
    <mergeCell ref="A45:G46"/>
    <mergeCell ref="A1:H1"/>
    <mergeCell ref="A2:B4"/>
    <mergeCell ref="C2:G2"/>
    <mergeCell ref="H2:H3"/>
    <mergeCell ref="F17:G17"/>
    <mergeCell ref="A18:B20"/>
    <mergeCell ref="C18:G18"/>
    <mergeCell ref="H18:H19"/>
    <mergeCell ref="A31:B31"/>
    <mergeCell ref="F41:G41"/>
    <mergeCell ref="H16:H17"/>
    <mergeCell ref="H40:H41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4F7F7-0B2D-49DC-9E54-1ECCE5D14F91}">
  <sheetPr>
    <pageSetUpPr fitToPage="1"/>
  </sheetPr>
  <dimension ref="A1:I65"/>
  <sheetViews>
    <sheetView showGridLines="0" workbookViewId="0">
      <selection activeCell="E68" sqref="E68"/>
    </sheetView>
  </sheetViews>
  <sheetFormatPr baseColWidth="10" defaultRowHeight="11.25" x14ac:dyDescent="0.2"/>
  <cols>
    <col min="1" max="1" width="8.5"/>
    <col min="2" max="2" width="28.1640625" customWidth="1"/>
    <col min="3" max="3" width="45.1640625" customWidth="1"/>
    <col min="4" max="4" width="18.1640625" bestFit="1" customWidth="1"/>
    <col min="5" max="5" width="17.83203125" bestFit="1" customWidth="1"/>
    <col min="6" max="7" width="19" bestFit="1" customWidth="1"/>
    <col min="8" max="8" width="19.33203125" bestFit="1" customWidth="1"/>
    <col min="9" max="9" width="17.83203125" bestFit="1" customWidth="1"/>
  </cols>
  <sheetData>
    <row r="1" spans="1:9" ht="50.25" customHeight="1" x14ac:dyDescent="0.2">
      <c r="A1" s="28"/>
      <c r="B1" s="81" t="s">
        <v>71</v>
      </c>
      <c r="C1" s="82"/>
      <c r="D1" s="82"/>
      <c r="E1" s="82"/>
      <c r="F1" s="82"/>
      <c r="G1" s="82"/>
      <c r="H1" s="82"/>
      <c r="I1" s="83"/>
    </row>
    <row r="2" spans="1:9" x14ac:dyDescent="0.2">
      <c r="A2" s="29"/>
      <c r="B2" s="84" t="s">
        <v>1</v>
      </c>
      <c r="C2" s="85"/>
      <c r="D2" s="81" t="s">
        <v>0</v>
      </c>
      <c r="E2" s="82"/>
      <c r="F2" s="82"/>
      <c r="G2" s="82"/>
      <c r="H2" s="83"/>
      <c r="I2" s="90" t="s">
        <v>6</v>
      </c>
    </row>
    <row r="3" spans="1:9" ht="22.5" x14ac:dyDescent="0.2">
      <c r="A3" s="29"/>
      <c r="B3" s="86"/>
      <c r="C3" s="87"/>
      <c r="D3" s="5" t="s">
        <v>2</v>
      </c>
      <c r="E3" s="5" t="s">
        <v>31</v>
      </c>
      <c r="F3" s="5" t="s">
        <v>3</v>
      </c>
      <c r="G3" s="5" t="s">
        <v>4</v>
      </c>
      <c r="H3" s="5" t="s">
        <v>5</v>
      </c>
      <c r="I3" s="91"/>
    </row>
    <row r="4" spans="1:9" x14ac:dyDescent="0.2">
      <c r="A4" s="29"/>
      <c r="B4" s="88"/>
      <c r="C4" s="89"/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</row>
    <row r="5" spans="1:9" x14ac:dyDescent="0.2">
      <c r="A5" s="30">
        <v>10</v>
      </c>
      <c r="B5" s="31" t="s">
        <v>13</v>
      </c>
      <c r="C5" s="32"/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</row>
    <row r="6" spans="1:9" x14ac:dyDescent="0.2">
      <c r="A6" s="30">
        <v>20</v>
      </c>
      <c r="B6" s="34" t="s">
        <v>14</v>
      </c>
      <c r="C6" s="35"/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</row>
    <row r="7" spans="1:9" x14ac:dyDescent="0.2">
      <c r="A7" s="30">
        <v>30</v>
      </c>
      <c r="B7" s="34" t="s">
        <v>15</v>
      </c>
      <c r="C7" s="35"/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</row>
    <row r="8" spans="1:9" x14ac:dyDescent="0.2">
      <c r="A8" s="30">
        <v>40</v>
      </c>
      <c r="B8" s="34" t="s">
        <v>16</v>
      </c>
      <c r="C8" s="35"/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</row>
    <row r="9" spans="1:9" x14ac:dyDescent="0.2">
      <c r="A9" s="30">
        <v>50</v>
      </c>
      <c r="B9" s="34" t="s">
        <v>17</v>
      </c>
      <c r="C9" s="35"/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</row>
    <row r="10" spans="1:9" x14ac:dyDescent="0.2">
      <c r="A10" s="30">
        <v>60</v>
      </c>
      <c r="B10" s="34" t="s">
        <v>18</v>
      </c>
      <c r="C10" s="35"/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</row>
    <row r="11" spans="1:9" x14ac:dyDescent="0.2">
      <c r="A11" s="30">
        <v>70</v>
      </c>
      <c r="B11" s="34" t="s">
        <v>19</v>
      </c>
      <c r="C11" s="35"/>
      <c r="D11" s="36">
        <v>2562500</v>
      </c>
      <c r="E11" s="36">
        <v>3468786.24</v>
      </c>
      <c r="F11" s="36">
        <v>6031286.2400000002</v>
      </c>
      <c r="G11" s="36">
        <v>5648291.9199999999</v>
      </c>
      <c r="H11" s="36">
        <v>5648291.9199999999</v>
      </c>
      <c r="I11" s="36">
        <v>3085791.92</v>
      </c>
    </row>
    <row r="12" spans="1:9" ht="22.5" customHeight="1" x14ac:dyDescent="0.2">
      <c r="A12" s="30">
        <v>80</v>
      </c>
      <c r="B12" s="111" t="s">
        <v>20</v>
      </c>
      <c r="C12" s="112"/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</row>
    <row r="13" spans="1:9" x14ac:dyDescent="0.2">
      <c r="A13" s="30">
        <v>90</v>
      </c>
      <c r="B13" s="34" t="s">
        <v>21</v>
      </c>
      <c r="C13" s="35"/>
      <c r="D13" s="36">
        <v>65915663.319999993</v>
      </c>
      <c r="E13" s="36">
        <v>0</v>
      </c>
      <c r="F13" s="36">
        <v>65915663.319999993</v>
      </c>
      <c r="G13" s="36">
        <v>46640038.849999994</v>
      </c>
      <c r="H13" s="36">
        <v>46640038.849999994</v>
      </c>
      <c r="I13" s="36">
        <v>-19275624.469999999</v>
      </c>
    </row>
    <row r="14" spans="1:9" x14ac:dyDescent="0.2">
      <c r="A14" s="37" t="s">
        <v>32</v>
      </c>
      <c r="B14" s="34" t="s">
        <v>22</v>
      </c>
      <c r="C14" s="35"/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</row>
    <row r="15" spans="1:9" x14ac:dyDescent="0.2">
      <c r="A15" s="38"/>
      <c r="B15" s="39"/>
      <c r="C15" s="40"/>
      <c r="D15" s="7"/>
      <c r="E15" s="7"/>
      <c r="F15" s="7"/>
      <c r="G15" s="7"/>
      <c r="H15" s="7"/>
      <c r="I15" s="7"/>
    </row>
    <row r="16" spans="1:9" x14ac:dyDescent="0.2">
      <c r="A16" s="38"/>
      <c r="B16" s="13"/>
      <c r="C16" s="14" t="s">
        <v>23</v>
      </c>
      <c r="D16" s="41">
        <f>SUM(D5:D14)</f>
        <v>68478163.319999993</v>
      </c>
      <c r="E16" s="41">
        <f>SUM(E5:E14)</f>
        <v>3468786.24</v>
      </c>
      <c r="F16" s="41">
        <f>SUM(F5:F14)</f>
        <v>71946949.559999987</v>
      </c>
      <c r="G16" s="41">
        <f>SUM(G5:G14)</f>
        <v>52288330.769999996</v>
      </c>
      <c r="H16" s="41">
        <f>SUM(H5:H14)</f>
        <v>52288330.769999996</v>
      </c>
      <c r="I16" s="106">
        <v>0</v>
      </c>
    </row>
    <row r="17" spans="1:9" x14ac:dyDescent="0.2">
      <c r="A17" s="38"/>
      <c r="B17" s="42"/>
      <c r="C17" s="32"/>
      <c r="D17" s="43"/>
      <c r="E17" s="43"/>
      <c r="F17" s="44"/>
      <c r="G17" s="109" t="s">
        <v>24</v>
      </c>
      <c r="H17" s="110"/>
      <c r="I17" s="107"/>
    </row>
    <row r="18" spans="1:9" ht="11.25" customHeight="1" x14ac:dyDescent="0.2">
      <c r="A18" s="38"/>
      <c r="B18" s="94" t="s">
        <v>25</v>
      </c>
      <c r="C18" s="95"/>
      <c r="D18" s="81" t="s">
        <v>0</v>
      </c>
      <c r="E18" s="82"/>
      <c r="F18" s="82"/>
      <c r="G18" s="82"/>
      <c r="H18" s="83"/>
      <c r="I18" s="90" t="s">
        <v>6</v>
      </c>
    </row>
    <row r="19" spans="1:9" ht="22.5" x14ac:dyDescent="0.2">
      <c r="A19" s="38"/>
      <c r="B19" s="96"/>
      <c r="C19" s="97"/>
      <c r="D19" s="5" t="s">
        <v>2</v>
      </c>
      <c r="E19" s="5" t="s">
        <v>31</v>
      </c>
      <c r="F19" s="5" t="s">
        <v>3</v>
      </c>
      <c r="G19" s="5" t="s">
        <v>4</v>
      </c>
      <c r="H19" s="5" t="s">
        <v>5</v>
      </c>
      <c r="I19" s="91"/>
    </row>
    <row r="20" spans="1:9" x14ac:dyDescent="0.2">
      <c r="A20" s="38"/>
      <c r="B20" s="98"/>
      <c r="C20" s="99"/>
      <c r="D20" s="6" t="s">
        <v>7</v>
      </c>
      <c r="E20" s="6" t="s">
        <v>8</v>
      </c>
      <c r="F20" s="6" t="s">
        <v>9</v>
      </c>
      <c r="G20" s="6" t="s">
        <v>10</v>
      </c>
      <c r="H20" s="6" t="s">
        <v>11</v>
      </c>
      <c r="I20" s="6" t="s">
        <v>12</v>
      </c>
    </row>
    <row r="21" spans="1:9" x14ac:dyDescent="0.2">
      <c r="A21" s="38"/>
      <c r="B21" s="15" t="s">
        <v>26</v>
      </c>
      <c r="C21" s="16"/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</row>
    <row r="22" spans="1:9" x14ac:dyDescent="0.2">
      <c r="A22" s="30">
        <v>10</v>
      </c>
      <c r="B22" s="17"/>
      <c r="C22" s="18" t="s">
        <v>13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</row>
    <row r="23" spans="1:9" x14ac:dyDescent="0.2">
      <c r="A23" s="30">
        <v>20</v>
      </c>
      <c r="B23" s="17"/>
      <c r="C23" s="18" t="s">
        <v>14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</row>
    <row r="24" spans="1:9" x14ac:dyDescent="0.2">
      <c r="A24" s="30">
        <v>30</v>
      </c>
      <c r="B24" s="17"/>
      <c r="C24" s="18" t="s">
        <v>15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</row>
    <row r="25" spans="1:9" x14ac:dyDescent="0.2">
      <c r="A25" s="30">
        <v>40</v>
      </c>
      <c r="B25" s="17"/>
      <c r="C25" s="18" t="s">
        <v>16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</row>
    <row r="26" spans="1:9" x14ac:dyDescent="0.2">
      <c r="A26" s="30">
        <v>59</v>
      </c>
      <c r="B26" s="17"/>
      <c r="C26" s="18" t="s">
        <v>17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</row>
    <row r="27" spans="1:9" x14ac:dyDescent="0.2">
      <c r="A27" s="30">
        <v>60</v>
      </c>
      <c r="B27" s="17"/>
      <c r="C27" s="18" t="s">
        <v>18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</row>
    <row r="28" spans="1:9" x14ac:dyDescent="0.2">
      <c r="A28" s="30">
        <v>80</v>
      </c>
      <c r="B28" s="17"/>
      <c r="C28" s="18" t="s">
        <v>27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</row>
    <row r="29" spans="1:9" x14ac:dyDescent="0.2">
      <c r="A29" s="30" t="s">
        <v>33</v>
      </c>
      <c r="B29" s="17"/>
      <c r="C29" s="18" t="s">
        <v>21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</row>
    <row r="30" spans="1:9" x14ac:dyDescent="0.2">
      <c r="A30" s="46"/>
      <c r="B30" s="17"/>
      <c r="C30" s="18"/>
      <c r="D30" s="11"/>
      <c r="E30" s="11"/>
      <c r="F30" s="11"/>
      <c r="G30" s="11"/>
      <c r="H30" s="11"/>
      <c r="I30" s="11"/>
    </row>
    <row r="31" spans="1:9" ht="34.5" customHeight="1" x14ac:dyDescent="0.2">
      <c r="A31" s="46"/>
      <c r="B31" s="100" t="s">
        <v>30</v>
      </c>
      <c r="C31" s="101"/>
      <c r="D31" s="73">
        <f>SUM(D32:D35)</f>
        <v>68478163.319999993</v>
      </c>
      <c r="E31" s="73">
        <f>SUM(E32:E35)</f>
        <v>3468786.24</v>
      </c>
      <c r="F31" s="73">
        <f>SUM(F32:F35)</f>
        <v>71946949.559999987</v>
      </c>
      <c r="G31" s="73">
        <f>SUM(G32:G35)</f>
        <v>52288330.769999996</v>
      </c>
      <c r="H31" s="73">
        <f>SUM(H32:H35)</f>
        <v>52288330.769999996</v>
      </c>
      <c r="I31" s="73">
        <f>SUM(I32:I35)</f>
        <v>-16189832.549999999</v>
      </c>
    </row>
    <row r="32" spans="1:9" x14ac:dyDescent="0.2">
      <c r="A32" s="30">
        <v>20</v>
      </c>
      <c r="B32" s="17"/>
      <c r="C32" s="18" t="s">
        <v>14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</row>
    <row r="33" spans="1:9" x14ac:dyDescent="0.2">
      <c r="A33" s="30">
        <v>51</v>
      </c>
      <c r="B33" s="34"/>
      <c r="C33" s="35" t="s">
        <v>17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</row>
    <row r="34" spans="1:9" x14ac:dyDescent="0.2">
      <c r="A34" s="30">
        <v>70</v>
      </c>
      <c r="B34" s="17"/>
      <c r="C34" s="18" t="s">
        <v>19</v>
      </c>
      <c r="D34" s="36">
        <v>2562500</v>
      </c>
      <c r="E34" s="36">
        <v>3468786.24</v>
      </c>
      <c r="F34" s="36">
        <v>6031286.2400000002</v>
      </c>
      <c r="G34" s="36">
        <v>5648291.9199999999</v>
      </c>
      <c r="H34" s="36">
        <v>5648291.9199999999</v>
      </c>
      <c r="I34" s="36">
        <v>3085791.92</v>
      </c>
    </row>
    <row r="35" spans="1:9" x14ac:dyDescent="0.2">
      <c r="A35" s="30">
        <v>90</v>
      </c>
      <c r="B35" s="17"/>
      <c r="C35" s="18" t="s">
        <v>21</v>
      </c>
      <c r="D35" s="36">
        <v>65915663.319999993</v>
      </c>
      <c r="E35" s="36">
        <v>0</v>
      </c>
      <c r="F35" s="36">
        <v>65915663.319999993</v>
      </c>
      <c r="G35" s="36">
        <v>46640038.849999994</v>
      </c>
      <c r="H35" s="36">
        <v>46640038.849999994</v>
      </c>
      <c r="I35" s="36">
        <v>-19275624.469999999</v>
      </c>
    </row>
    <row r="36" spans="1:9" x14ac:dyDescent="0.2">
      <c r="A36" s="46"/>
      <c r="B36" s="17"/>
      <c r="C36" s="18"/>
      <c r="D36" s="11"/>
      <c r="E36" s="11"/>
      <c r="F36" s="11"/>
      <c r="G36" s="11"/>
      <c r="H36" s="11"/>
      <c r="I36" s="11"/>
    </row>
    <row r="37" spans="1:9" x14ac:dyDescent="0.2">
      <c r="A37" s="46"/>
      <c r="B37" s="19" t="s">
        <v>34</v>
      </c>
      <c r="C37" s="20"/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</row>
    <row r="38" spans="1:9" x14ac:dyDescent="0.2">
      <c r="A38" s="37" t="s">
        <v>32</v>
      </c>
      <c r="B38" s="21"/>
      <c r="C38" s="18" t="s">
        <v>22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</row>
    <row r="39" spans="1:9" x14ac:dyDescent="0.2">
      <c r="A39" s="38"/>
      <c r="B39" s="22"/>
      <c r="C39" s="23"/>
      <c r="D39" s="24"/>
      <c r="E39" s="24"/>
      <c r="F39" s="24"/>
      <c r="G39" s="24"/>
      <c r="H39" s="24"/>
      <c r="I39" s="24"/>
    </row>
    <row r="40" spans="1:9" x14ac:dyDescent="0.2">
      <c r="A40" s="38"/>
      <c r="B40" s="25"/>
      <c r="C40" s="26" t="s">
        <v>23</v>
      </c>
      <c r="D40" s="45">
        <f>+D21+D31+D37</f>
        <v>68478163.319999993</v>
      </c>
      <c r="E40" s="45">
        <f>+E21+E31+E37</f>
        <v>3468786.24</v>
      </c>
      <c r="F40" s="45">
        <f>+F21+F31+F37</f>
        <v>71946949.559999987</v>
      </c>
      <c r="G40" s="45">
        <f>+G21+G31+G37</f>
        <v>52288330.769999996</v>
      </c>
      <c r="H40" s="45">
        <f>+H21+H31+H37</f>
        <v>52288330.769999996</v>
      </c>
      <c r="I40" s="106">
        <v>0</v>
      </c>
    </row>
    <row r="41" spans="1:9" x14ac:dyDescent="0.2">
      <c r="A41" s="38"/>
      <c r="B41" s="27"/>
      <c r="C41" s="8"/>
      <c r="D41" s="9"/>
      <c r="E41" s="9"/>
      <c r="F41" s="9"/>
      <c r="G41" s="92" t="s">
        <v>24</v>
      </c>
      <c r="H41" s="93"/>
      <c r="I41" s="107"/>
    </row>
    <row r="42" spans="1:9" x14ac:dyDescent="0.2">
      <c r="A42" s="38"/>
      <c r="B42" s="48"/>
      <c r="C42" s="49"/>
      <c r="D42" s="49"/>
      <c r="E42" s="49"/>
      <c r="F42" s="49"/>
      <c r="G42" s="49"/>
      <c r="H42" s="49"/>
      <c r="I42" s="49"/>
    </row>
    <row r="43" spans="1:9" ht="11.25" customHeight="1" x14ac:dyDescent="0.2">
      <c r="A43" s="38"/>
      <c r="B43" s="94" t="s">
        <v>42</v>
      </c>
      <c r="C43" s="95"/>
      <c r="D43" s="81" t="s">
        <v>0</v>
      </c>
      <c r="E43" s="82"/>
      <c r="F43" s="82"/>
      <c r="G43" s="82"/>
      <c r="H43" s="83"/>
      <c r="I43" s="90" t="s">
        <v>6</v>
      </c>
    </row>
    <row r="44" spans="1:9" ht="11.25" customHeight="1" x14ac:dyDescent="0.2">
      <c r="A44" s="38"/>
      <c r="B44" s="96"/>
      <c r="C44" s="97"/>
      <c r="D44" s="90" t="s">
        <v>2</v>
      </c>
      <c r="E44" s="90" t="s">
        <v>31</v>
      </c>
      <c r="F44" s="90" t="s">
        <v>3</v>
      </c>
      <c r="G44" s="90" t="s">
        <v>4</v>
      </c>
      <c r="H44" s="90" t="s">
        <v>5</v>
      </c>
      <c r="I44" s="108"/>
    </row>
    <row r="45" spans="1:9" x14ac:dyDescent="0.2">
      <c r="A45" s="38"/>
      <c r="B45" s="96"/>
      <c r="C45" s="97"/>
      <c r="D45" s="91"/>
      <c r="E45" s="91"/>
      <c r="F45" s="91"/>
      <c r="G45" s="91"/>
      <c r="H45" s="91"/>
      <c r="I45" s="91"/>
    </row>
    <row r="46" spans="1:9" x14ac:dyDescent="0.2">
      <c r="A46" s="38"/>
      <c r="B46" s="98"/>
      <c r="C46" s="99"/>
      <c r="D46" s="6" t="s">
        <v>7</v>
      </c>
      <c r="E46" s="6" t="s">
        <v>8</v>
      </c>
      <c r="F46" s="6" t="s">
        <v>9</v>
      </c>
      <c r="G46" s="6" t="s">
        <v>10</v>
      </c>
      <c r="H46" s="6" t="s">
        <v>11</v>
      </c>
      <c r="I46" s="6" t="s">
        <v>12</v>
      </c>
    </row>
    <row r="47" spans="1:9" x14ac:dyDescent="0.2">
      <c r="A47" s="38"/>
      <c r="B47" s="50"/>
      <c r="C47" s="65"/>
      <c r="D47" s="45"/>
      <c r="E47" s="45"/>
      <c r="F47" s="45"/>
      <c r="G47" s="45"/>
      <c r="H47" s="45"/>
      <c r="I47" s="45"/>
    </row>
    <row r="48" spans="1:9" x14ac:dyDescent="0.2">
      <c r="A48" s="30" t="s">
        <v>35</v>
      </c>
      <c r="B48" s="66">
        <v>1</v>
      </c>
      <c r="C48" s="67" t="s">
        <v>43</v>
      </c>
      <c r="D48" s="47">
        <f>+D49</f>
        <v>67277453.319999993</v>
      </c>
      <c r="E48" s="47">
        <f t="shared" ref="E48:I48" si="0">+E49</f>
        <v>3468786.24</v>
      </c>
      <c r="F48" s="47">
        <f t="shared" si="0"/>
        <v>70746239.559999987</v>
      </c>
      <c r="G48" s="47">
        <f t="shared" si="0"/>
        <v>51387798.329999998</v>
      </c>
      <c r="H48" s="47">
        <f t="shared" si="0"/>
        <v>51387798.329999998</v>
      </c>
      <c r="I48" s="47">
        <f t="shared" si="0"/>
        <v>-15889654.989999995</v>
      </c>
    </row>
    <row r="49" spans="1:9" x14ac:dyDescent="0.2">
      <c r="A49" s="30" t="s">
        <v>36</v>
      </c>
      <c r="B49" s="34">
        <v>1.1000000000000001</v>
      </c>
      <c r="C49" s="68" t="s">
        <v>44</v>
      </c>
      <c r="D49" s="36">
        <f>SUM(D50:D53)</f>
        <v>67277453.319999993</v>
      </c>
      <c r="E49" s="36">
        <f t="shared" ref="E49:H49" si="1">SUM(E50:E53)</f>
        <v>3468786.24</v>
      </c>
      <c r="F49" s="36">
        <f>+D49+E49</f>
        <v>70746239.559999987</v>
      </c>
      <c r="G49" s="36">
        <f t="shared" si="1"/>
        <v>51387798.329999998</v>
      </c>
      <c r="H49" s="36">
        <f t="shared" si="1"/>
        <v>51387798.329999998</v>
      </c>
      <c r="I49" s="36">
        <f>+H49-D49</f>
        <v>-15889654.989999995</v>
      </c>
    </row>
    <row r="50" spans="1:9" x14ac:dyDescent="0.2">
      <c r="A50" s="30" t="s">
        <v>37</v>
      </c>
      <c r="B50" s="69" t="s">
        <v>45</v>
      </c>
      <c r="C50" s="68" t="s">
        <v>17</v>
      </c>
      <c r="D50" s="36">
        <v>0</v>
      </c>
      <c r="E50" s="36">
        <v>0</v>
      </c>
      <c r="F50" s="36">
        <f>+D50+E50</f>
        <v>0</v>
      </c>
      <c r="G50" s="36">
        <v>0</v>
      </c>
      <c r="H50" s="36">
        <v>0</v>
      </c>
      <c r="I50" s="36">
        <f>+H50-D50</f>
        <v>0</v>
      </c>
    </row>
    <row r="51" spans="1:9" x14ac:dyDescent="0.2">
      <c r="A51" s="30" t="s">
        <v>38</v>
      </c>
      <c r="B51" s="69" t="s">
        <v>46</v>
      </c>
      <c r="C51" s="68" t="s">
        <v>47</v>
      </c>
      <c r="D51" s="36">
        <v>2562500</v>
      </c>
      <c r="E51" s="36">
        <v>3468786.24</v>
      </c>
      <c r="F51" s="36">
        <f>+D51+E51</f>
        <v>6031286.2400000002</v>
      </c>
      <c r="G51" s="36">
        <v>5648291.9199999999</v>
      </c>
      <c r="H51" s="36">
        <v>5648291.9199999999</v>
      </c>
      <c r="I51" s="36">
        <f>+H51-D51</f>
        <v>3085791.92</v>
      </c>
    </row>
    <row r="52" spans="1:9" x14ac:dyDescent="0.2">
      <c r="A52" s="30" t="s">
        <v>39</v>
      </c>
      <c r="B52" s="69" t="s">
        <v>48</v>
      </c>
      <c r="C52" s="68" t="s">
        <v>49</v>
      </c>
      <c r="D52" s="36">
        <v>0</v>
      </c>
      <c r="E52" s="36">
        <v>0</v>
      </c>
      <c r="F52" s="36">
        <f>+D52+E52</f>
        <v>0</v>
      </c>
      <c r="G52" s="36">
        <v>0</v>
      </c>
      <c r="H52" s="36">
        <v>0</v>
      </c>
      <c r="I52" s="36">
        <f>+H52-D52</f>
        <v>0</v>
      </c>
    </row>
    <row r="53" spans="1:9" x14ac:dyDescent="0.2">
      <c r="A53" s="30">
        <v>914146</v>
      </c>
      <c r="B53" s="69" t="s">
        <v>50</v>
      </c>
      <c r="C53" s="68" t="s">
        <v>51</v>
      </c>
      <c r="D53" s="36">
        <v>64714953.319999993</v>
      </c>
      <c r="E53" s="36">
        <v>0</v>
      </c>
      <c r="F53" s="36">
        <f>+D53+E53</f>
        <v>64714953.319999993</v>
      </c>
      <c r="G53" s="36">
        <v>45739506.409999996</v>
      </c>
      <c r="H53" s="36">
        <v>45739506.409999996</v>
      </c>
      <c r="I53" s="36">
        <f>+H53-D53</f>
        <v>-18975446.909999996</v>
      </c>
    </row>
    <row r="54" spans="1:9" x14ac:dyDescent="0.2">
      <c r="A54" s="30">
        <v>914147</v>
      </c>
      <c r="B54" s="34"/>
      <c r="C54" s="68"/>
      <c r="D54" s="36"/>
      <c r="E54" s="36"/>
      <c r="F54" s="36"/>
      <c r="G54" s="36"/>
      <c r="H54" s="36"/>
      <c r="I54" s="36"/>
    </row>
    <row r="55" spans="1:9" x14ac:dyDescent="0.2">
      <c r="A55" s="30">
        <v>510101</v>
      </c>
      <c r="B55" s="66">
        <v>1.2</v>
      </c>
      <c r="C55" s="67" t="s">
        <v>52</v>
      </c>
      <c r="D55" s="47">
        <f>SUM(D56:D57)</f>
        <v>1200710</v>
      </c>
      <c r="E55" s="47">
        <f>SUM(E56:E57)</f>
        <v>0</v>
      </c>
      <c r="F55" s="47">
        <f>SUM(F56:F57)</f>
        <v>1200710</v>
      </c>
      <c r="G55" s="47">
        <f>SUM(G56:G57)</f>
        <v>900532.44000000006</v>
      </c>
      <c r="H55" s="47">
        <f>SUM(H56:H57)</f>
        <v>900532.44000000006</v>
      </c>
      <c r="I55" s="47">
        <f>SUM(I56:I57)</f>
        <v>-300177.55999999994</v>
      </c>
    </row>
    <row r="56" spans="1:9" x14ac:dyDescent="0.2">
      <c r="A56" s="30">
        <v>780101</v>
      </c>
      <c r="B56" s="34" t="s">
        <v>72</v>
      </c>
      <c r="C56" s="68" t="s">
        <v>73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</row>
    <row r="57" spans="1:9" x14ac:dyDescent="0.2">
      <c r="A57" s="30">
        <v>30100</v>
      </c>
      <c r="B57" s="34" t="s">
        <v>53</v>
      </c>
      <c r="C57" s="68" t="s">
        <v>51</v>
      </c>
      <c r="D57" s="36">
        <v>1200710</v>
      </c>
      <c r="E57" s="36">
        <v>0</v>
      </c>
      <c r="F57" s="36">
        <v>1200710</v>
      </c>
      <c r="G57" s="36">
        <v>900532.44000000006</v>
      </c>
      <c r="H57" s="36">
        <v>900532.44000000006</v>
      </c>
      <c r="I57" s="36">
        <v>-300177.55999999994</v>
      </c>
    </row>
    <row r="58" spans="1:9" x14ac:dyDescent="0.2">
      <c r="A58" s="30"/>
      <c r="B58" s="34"/>
      <c r="C58" s="68"/>
      <c r="D58" s="36"/>
      <c r="E58" s="36"/>
      <c r="F58" s="36"/>
      <c r="G58" s="36"/>
      <c r="H58" s="36"/>
      <c r="I58" s="36"/>
    </row>
    <row r="59" spans="1:9" x14ac:dyDescent="0.2">
      <c r="A59" s="38"/>
      <c r="B59" s="66">
        <v>3</v>
      </c>
      <c r="C59" s="67" t="s">
        <v>54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</row>
    <row r="60" spans="1:9" x14ac:dyDescent="0.2">
      <c r="A60" s="38"/>
      <c r="B60" s="34">
        <v>3.1</v>
      </c>
      <c r="C60" s="68" t="s">
        <v>55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</row>
    <row r="61" spans="1:9" x14ac:dyDescent="0.2">
      <c r="B61" s="34" t="s">
        <v>74</v>
      </c>
      <c r="C61" s="68" t="s">
        <v>56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</row>
    <row r="62" spans="1:9" x14ac:dyDescent="0.2">
      <c r="B62" s="39"/>
      <c r="C62" s="70"/>
      <c r="D62" s="51"/>
      <c r="E62" s="51"/>
      <c r="F62" s="51"/>
      <c r="G62" s="51"/>
      <c r="H62" s="51"/>
      <c r="I62" s="51"/>
    </row>
    <row r="63" spans="1:9" x14ac:dyDescent="0.2">
      <c r="B63" s="25"/>
      <c r="C63" s="26" t="s">
        <v>23</v>
      </c>
      <c r="D63" s="45">
        <f>+D48+D55+D59</f>
        <v>68478163.319999993</v>
      </c>
      <c r="E63" s="45">
        <f>+E48+E55+E59</f>
        <v>3468786.24</v>
      </c>
      <c r="F63" s="45">
        <f>+F48+F55+F59</f>
        <v>71946949.559999987</v>
      </c>
      <c r="G63" s="45">
        <f>+G48+G55+G59</f>
        <v>52288330.769999996</v>
      </c>
      <c r="H63" s="45">
        <f>+H48+H55+H59</f>
        <v>52288330.769999996</v>
      </c>
      <c r="I63" s="104">
        <v>0</v>
      </c>
    </row>
    <row r="64" spans="1:9" x14ac:dyDescent="0.2">
      <c r="B64" s="27"/>
      <c r="C64" s="8"/>
      <c r="D64" s="9"/>
      <c r="E64" s="9"/>
      <c r="F64" s="9"/>
      <c r="G64" s="92" t="s">
        <v>24</v>
      </c>
      <c r="H64" s="93"/>
      <c r="I64" s="105"/>
    </row>
    <row r="65" spans="2:9" x14ac:dyDescent="0.2">
      <c r="B65" s="48" t="s">
        <v>40</v>
      </c>
      <c r="C65" s="49"/>
      <c r="D65" s="49"/>
      <c r="E65" s="49"/>
      <c r="F65" s="49"/>
      <c r="G65" s="49"/>
      <c r="H65" s="49"/>
      <c r="I65" s="49"/>
    </row>
  </sheetData>
  <mergeCells count="23">
    <mergeCell ref="B1:I1"/>
    <mergeCell ref="B2:C4"/>
    <mergeCell ref="D2:H2"/>
    <mergeCell ref="I2:I3"/>
    <mergeCell ref="I16:I17"/>
    <mergeCell ref="G17:H17"/>
    <mergeCell ref="B12:C12"/>
    <mergeCell ref="I63:I64"/>
    <mergeCell ref="H44:H45"/>
    <mergeCell ref="B18:C20"/>
    <mergeCell ref="D18:H18"/>
    <mergeCell ref="I18:I19"/>
    <mergeCell ref="B31:C31"/>
    <mergeCell ref="I40:I41"/>
    <mergeCell ref="G64:H64"/>
    <mergeCell ref="G41:H41"/>
    <mergeCell ref="B43:C46"/>
    <mergeCell ref="D43:H43"/>
    <mergeCell ref="I43:I45"/>
    <mergeCell ref="D44:D45"/>
    <mergeCell ref="E44:E45"/>
    <mergeCell ref="F44:F45"/>
    <mergeCell ref="G44:G45"/>
  </mergeCells>
  <printOptions horizontalCentered="1"/>
  <pageMargins left="0.39370078740157483" right="0.39370078740157483" top="0.55118110236220474" bottom="0.55118110236220474" header="0.31496062992125984" footer="0.31496062992125984"/>
  <pageSetup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EA163-BB6B-439C-98AE-991847FBFE41}">
  <sheetPr>
    <pageSetUpPr fitToPage="1"/>
  </sheetPr>
  <dimension ref="A1:H60"/>
  <sheetViews>
    <sheetView showGridLines="0" tabSelected="1" workbookViewId="0">
      <selection activeCell="G58" sqref="G58"/>
    </sheetView>
  </sheetViews>
  <sheetFormatPr baseColWidth="10" defaultRowHeight="11.25" x14ac:dyDescent="0.2"/>
  <cols>
    <col min="1" max="1" width="22.83203125" customWidth="1"/>
    <col min="2" max="2" width="74.33203125" customWidth="1"/>
    <col min="3" max="3" width="12.6640625" bestFit="1" customWidth="1"/>
    <col min="5" max="7" width="12.6640625" bestFit="1" customWidth="1"/>
    <col min="8" max="8" width="13.33203125" bestFit="1" customWidth="1"/>
  </cols>
  <sheetData>
    <row r="1" spans="1:8" ht="57" customHeight="1" x14ac:dyDescent="0.2">
      <c r="A1" s="81" t="s">
        <v>71</v>
      </c>
      <c r="B1" s="82"/>
      <c r="C1" s="82"/>
      <c r="D1" s="82"/>
      <c r="E1" s="82"/>
      <c r="F1" s="82"/>
      <c r="G1" s="82"/>
      <c r="H1" s="83"/>
    </row>
    <row r="2" spans="1:8" x14ac:dyDescent="0.2">
      <c r="A2" s="84" t="s">
        <v>57</v>
      </c>
      <c r="B2" s="85"/>
      <c r="C2" s="81" t="s">
        <v>0</v>
      </c>
      <c r="D2" s="82"/>
      <c r="E2" s="82"/>
      <c r="F2" s="82"/>
      <c r="G2" s="83"/>
      <c r="H2" s="90" t="s">
        <v>6</v>
      </c>
    </row>
    <row r="3" spans="1:8" ht="45" x14ac:dyDescent="0.2">
      <c r="A3" s="88"/>
      <c r="B3" s="89"/>
      <c r="C3" s="5" t="s">
        <v>2</v>
      </c>
      <c r="D3" s="5" t="s">
        <v>58</v>
      </c>
      <c r="E3" s="5" t="s">
        <v>3</v>
      </c>
      <c r="F3" s="5" t="s">
        <v>4</v>
      </c>
      <c r="G3" s="5" t="s">
        <v>5</v>
      </c>
      <c r="H3" s="91"/>
    </row>
    <row r="4" spans="1:8" x14ac:dyDescent="0.2">
      <c r="A4" s="31" t="s">
        <v>13</v>
      </c>
      <c r="B4" s="32"/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</row>
    <row r="5" spans="1:8" x14ac:dyDescent="0.2">
      <c r="A5" s="34" t="s">
        <v>14</v>
      </c>
      <c r="B5" s="35"/>
      <c r="C5" s="36">
        <v>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</row>
    <row r="6" spans="1:8" x14ac:dyDescent="0.2">
      <c r="A6" s="34" t="s">
        <v>15</v>
      </c>
      <c r="B6" s="35"/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</row>
    <row r="7" spans="1:8" x14ac:dyDescent="0.2">
      <c r="A7" s="34" t="s">
        <v>16</v>
      </c>
      <c r="B7" s="35"/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</row>
    <row r="8" spans="1:8" x14ac:dyDescent="0.2">
      <c r="A8" s="34" t="s">
        <v>17</v>
      </c>
      <c r="B8" s="35"/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</row>
    <row r="9" spans="1:8" x14ac:dyDescent="0.2">
      <c r="A9" s="34" t="s">
        <v>18</v>
      </c>
      <c r="B9" s="35"/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</row>
    <row r="10" spans="1:8" x14ac:dyDescent="0.2">
      <c r="A10" s="34" t="s">
        <v>19</v>
      </c>
      <c r="B10" s="35"/>
      <c r="C10" s="36">
        <v>2562500</v>
      </c>
      <c r="D10" s="36">
        <v>3468786.24</v>
      </c>
      <c r="E10" s="36">
        <v>6031286.2400000002</v>
      </c>
      <c r="F10" s="36">
        <v>5648291.9199999999</v>
      </c>
      <c r="G10" s="36">
        <v>5648291.9199999999</v>
      </c>
      <c r="H10" s="36">
        <v>3085791.92</v>
      </c>
    </row>
    <row r="11" spans="1:8" ht="24.75" customHeight="1" x14ac:dyDescent="0.2">
      <c r="A11" s="111" t="s">
        <v>20</v>
      </c>
      <c r="B11" s="112"/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</row>
    <row r="12" spans="1:8" x14ac:dyDescent="0.2">
      <c r="A12" s="34" t="s">
        <v>21</v>
      </c>
      <c r="B12" s="35"/>
      <c r="C12" s="36">
        <v>65915663.319999993</v>
      </c>
      <c r="D12" s="36">
        <v>0</v>
      </c>
      <c r="E12" s="36">
        <v>65915663.319999993</v>
      </c>
      <c r="F12" s="36">
        <v>46640038.849999994</v>
      </c>
      <c r="G12" s="36">
        <v>46640038.849999994</v>
      </c>
      <c r="H12" s="36">
        <v>-19275624.469999999</v>
      </c>
    </row>
    <row r="13" spans="1:8" x14ac:dyDescent="0.2">
      <c r="A13" s="34" t="s">
        <v>22</v>
      </c>
      <c r="B13" s="35"/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</row>
    <row r="14" spans="1:8" x14ac:dyDescent="0.2">
      <c r="A14" s="39"/>
      <c r="B14" s="40"/>
      <c r="C14" s="7"/>
      <c r="D14" s="7"/>
      <c r="E14" s="7"/>
      <c r="F14" s="7"/>
      <c r="G14" s="7"/>
      <c r="H14" s="7"/>
    </row>
    <row r="15" spans="1:8" x14ac:dyDescent="0.2">
      <c r="A15" s="13"/>
      <c r="B15" s="14" t="s">
        <v>23</v>
      </c>
      <c r="C15" s="41">
        <f>SUM(C4:C13)</f>
        <v>68478163.319999993</v>
      </c>
      <c r="D15" s="41">
        <f>SUM(D4:D13)</f>
        <v>3468786.24</v>
      </c>
      <c r="E15" s="41">
        <f>SUM(E4:E13)</f>
        <v>71946949.559999987</v>
      </c>
      <c r="F15" s="41">
        <f>SUM(F4:F13)</f>
        <v>52288330.769999996</v>
      </c>
      <c r="G15" s="41">
        <f>SUM(G4:G13)</f>
        <v>52288330.769999996</v>
      </c>
      <c r="H15" s="106">
        <v>0</v>
      </c>
    </row>
    <row r="16" spans="1:8" x14ac:dyDescent="0.2">
      <c r="A16" s="42"/>
      <c r="B16" s="32"/>
      <c r="C16" s="43"/>
      <c r="D16" s="43"/>
      <c r="E16" s="44"/>
      <c r="F16" s="109" t="s">
        <v>59</v>
      </c>
      <c r="G16" s="110"/>
      <c r="H16" s="107"/>
    </row>
    <row r="17" spans="1:8" x14ac:dyDescent="0.2">
      <c r="A17" s="84" t="s">
        <v>57</v>
      </c>
      <c r="B17" s="85"/>
      <c r="C17" s="81" t="s">
        <v>0</v>
      </c>
      <c r="D17" s="82"/>
      <c r="E17" s="82"/>
      <c r="F17" s="82"/>
      <c r="G17" s="83"/>
      <c r="H17" s="90" t="s">
        <v>6</v>
      </c>
    </row>
    <row r="18" spans="1:8" ht="45" x14ac:dyDescent="0.2">
      <c r="A18" s="88"/>
      <c r="B18" s="89"/>
      <c r="C18" s="5" t="s">
        <v>2</v>
      </c>
      <c r="D18" s="5" t="s">
        <v>58</v>
      </c>
      <c r="E18" s="5" t="s">
        <v>3</v>
      </c>
      <c r="F18" s="5" t="s">
        <v>4</v>
      </c>
      <c r="G18" s="5" t="s">
        <v>5</v>
      </c>
      <c r="H18" s="91"/>
    </row>
    <row r="19" spans="1:8" x14ac:dyDescent="0.2">
      <c r="A19" s="15" t="s">
        <v>26</v>
      </c>
      <c r="B19" s="16"/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</row>
    <row r="20" spans="1:8" x14ac:dyDescent="0.2">
      <c r="A20" s="17"/>
      <c r="B20" s="18" t="s">
        <v>13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</row>
    <row r="21" spans="1:8" x14ac:dyDescent="0.2">
      <c r="A21" s="17"/>
      <c r="B21" s="18" t="s">
        <v>14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</row>
    <row r="22" spans="1:8" x14ac:dyDescent="0.2">
      <c r="A22" s="17"/>
      <c r="B22" s="18" t="s">
        <v>15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</row>
    <row r="23" spans="1:8" x14ac:dyDescent="0.2">
      <c r="A23" s="17"/>
      <c r="B23" s="18" t="s">
        <v>16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</row>
    <row r="24" spans="1:8" x14ac:dyDescent="0.2">
      <c r="A24" s="17"/>
      <c r="B24" s="18" t="s">
        <v>17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</row>
    <row r="25" spans="1:8" x14ac:dyDescent="0.2">
      <c r="A25" s="17"/>
      <c r="B25" s="18" t="s">
        <v>18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</row>
    <row r="26" spans="1:8" x14ac:dyDescent="0.2">
      <c r="A26" s="17"/>
      <c r="B26" s="18" t="s">
        <v>27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</row>
    <row r="27" spans="1:8" x14ac:dyDescent="0.2">
      <c r="A27" s="17"/>
      <c r="B27" s="18" t="s">
        <v>21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</row>
    <row r="28" spans="1:8" x14ac:dyDescent="0.2">
      <c r="A28" s="17"/>
      <c r="B28" s="18"/>
      <c r="C28" s="11"/>
      <c r="D28" s="11"/>
      <c r="E28" s="11"/>
      <c r="F28" s="11"/>
      <c r="G28" s="11"/>
      <c r="H28" s="11"/>
    </row>
    <row r="29" spans="1:8" x14ac:dyDescent="0.2">
      <c r="A29" s="100" t="s">
        <v>30</v>
      </c>
      <c r="B29" s="101"/>
      <c r="C29" s="47">
        <f>SUM(C30:C33)</f>
        <v>68478163.319999993</v>
      </c>
      <c r="D29" s="47">
        <f>SUM(D30:D33)</f>
        <v>3468786.24</v>
      </c>
      <c r="E29" s="47">
        <f>SUM(E30:E33)</f>
        <v>71946949.559999987</v>
      </c>
      <c r="F29" s="47">
        <f>SUM(F30:F33)</f>
        <v>52288330.769999996</v>
      </c>
      <c r="G29" s="47">
        <f>SUM(G30:G33)</f>
        <v>52288330.769999996</v>
      </c>
      <c r="H29" s="47">
        <f>SUM(H30:H33)</f>
        <v>-16189832.549999999</v>
      </c>
    </row>
    <row r="30" spans="1:8" x14ac:dyDescent="0.2">
      <c r="A30" s="17"/>
      <c r="B30" s="18" t="s">
        <v>14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</row>
    <row r="31" spans="1:8" x14ac:dyDescent="0.2">
      <c r="A31" s="34"/>
      <c r="B31" s="35" t="s">
        <v>17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</row>
    <row r="32" spans="1:8" x14ac:dyDescent="0.2">
      <c r="A32" s="17"/>
      <c r="B32" s="18" t="s">
        <v>19</v>
      </c>
      <c r="C32" s="36">
        <v>2562500</v>
      </c>
      <c r="D32" s="36">
        <v>3468786.24</v>
      </c>
      <c r="E32" s="36">
        <v>6031286.2400000002</v>
      </c>
      <c r="F32" s="36">
        <v>5648291.9199999999</v>
      </c>
      <c r="G32" s="36">
        <v>5648291.9199999999</v>
      </c>
      <c r="H32" s="36">
        <v>3085791.92</v>
      </c>
    </row>
    <row r="33" spans="1:8" x14ac:dyDescent="0.2">
      <c r="A33" s="17"/>
      <c r="B33" s="18" t="s">
        <v>21</v>
      </c>
      <c r="C33" s="36">
        <v>65915663.319999993</v>
      </c>
      <c r="D33" s="36">
        <v>0</v>
      </c>
      <c r="E33" s="36">
        <v>65915663.319999993</v>
      </c>
      <c r="F33" s="36">
        <v>46640038.849999994</v>
      </c>
      <c r="G33" s="36">
        <v>46640038.849999994</v>
      </c>
      <c r="H33" s="36">
        <v>-19275624.469999999</v>
      </c>
    </row>
    <row r="34" spans="1:8" x14ac:dyDescent="0.2">
      <c r="A34" s="17"/>
      <c r="B34" s="18"/>
      <c r="C34" s="11"/>
      <c r="D34" s="11"/>
      <c r="E34" s="11"/>
      <c r="F34" s="11"/>
      <c r="G34" s="11"/>
      <c r="H34" s="11"/>
    </row>
    <row r="35" spans="1:8" x14ac:dyDescent="0.2">
      <c r="A35" s="19" t="s">
        <v>34</v>
      </c>
      <c r="B35" s="20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1:8" x14ac:dyDescent="0.2">
      <c r="A36" s="21"/>
      <c r="B36" s="18" t="s">
        <v>22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</row>
    <row r="37" spans="1:8" x14ac:dyDescent="0.2">
      <c r="A37" s="22"/>
      <c r="B37" s="23"/>
      <c r="C37" s="24"/>
      <c r="D37" s="24"/>
      <c r="E37" s="24"/>
      <c r="F37" s="24"/>
      <c r="G37" s="24"/>
      <c r="H37" s="24"/>
    </row>
    <row r="38" spans="1:8" x14ac:dyDescent="0.2">
      <c r="A38" s="25"/>
      <c r="B38" s="26" t="s">
        <v>23</v>
      </c>
      <c r="C38" s="45">
        <f>+C19+C29+C35</f>
        <v>68478163.319999993</v>
      </c>
      <c r="D38" s="45">
        <f>+D19+D29+D35</f>
        <v>3468786.24</v>
      </c>
      <c r="E38" s="45">
        <f>+E19+E29+E35</f>
        <v>71946949.559999987</v>
      </c>
      <c r="F38" s="45">
        <f>+F19+F29+F35</f>
        <v>52288330.769999996</v>
      </c>
      <c r="G38" s="45">
        <f>+G19+G29+G35</f>
        <v>52288330.769999996</v>
      </c>
      <c r="H38" s="106">
        <v>0</v>
      </c>
    </row>
    <row r="39" spans="1:8" x14ac:dyDescent="0.2">
      <c r="A39" s="27"/>
      <c r="B39" s="8"/>
      <c r="C39" s="9"/>
      <c r="D39" s="9"/>
      <c r="E39" s="9"/>
      <c r="F39" s="109" t="s">
        <v>59</v>
      </c>
      <c r="G39" s="110"/>
      <c r="H39" s="107"/>
    </row>
    <row r="40" spans="1:8" x14ac:dyDescent="0.2">
      <c r="A40" s="48"/>
      <c r="B40" s="49"/>
      <c r="C40" s="49"/>
      <c r="D40" s="49"/>
      <c r="E40" s="49"/>
      <c r="F40" s="49"/>
      <c r="G40" s="49"/>
      <c r="H40" s="49"/>
    </row>
    <row r="41" spans="1:8" x14ac:dyDescent="0.2">
      <c r="A41" s="84" t="s">
        <v>60</v>
      </c>
      <c r="B41" s="85"/>
      <c r="C41" s="81" t="s">
        <v>0</v>
      </c>
      <c r="D41" s="82"/>
      <c r="E41" s="82"/>
      <c r="F41" s="82"/>
      <c r="G41" s="83"/>
      <c r="H41" s="90" t="s">
        <v>6</v>
      </c>
    </row>
    <row r="42" spans="1:8" ht="45" x14ac:dyDescent="0.2">
      <c r="A42" s="88"/>
      <c r="B42" s="89"/>
      <c r="C42" s="5" t="s">
        <v>2</v>
      </c>
      <c r="D42" s="5" t="s">
        <v>58</v>
      </c>
      <c r="E42" s="5" t="s">
        <v>3</v>
      </c>
      <c r="F42" s="5" t="s">
        <v>4</v>
      </c>
      <c r="G42" s="5" t="s">
        <v>5</v>
      </c>
      <c r="H42" s="91"/>
    </row>
    <row r="43" spans="1:8" x14ac:dyDescent="0.2">
      <c r="A43" s="50"/>
      <c r="B43" s="74"/>
      <c r="C43" s="45"/>
      <c r="D43" s="45"/>
      <c r="E43" s="45"/>
      <c r="F43" s="45"/>
      <c r="G43" s="45"/>
      <c r="H43" s="45"/>
    </row>
    <row r="44" spans="1:8" x14ac:dyDescent="0.2">
      <c r="A44" s="66" t="s">
        <v>61</v>
      </c>
      <c r="B44" s="75"/>
      <c r="C44" s="47">
        <f>SUM(C45:C51)</f>
        <v>68478163.319999993</v>
      </c>
      <c r="D44" s="47">
        <f>SUM(D45:D51)</f>
        <v>3468786.24</v>
      </c>
      <c r="E44" s="47">
        <f>SUM(E45:E51)</f>
        <v>71946949.559999987</v>
      </c>
      <c r="F44" s="47">
        <f>SUM(F45:F51)</f>
        <v>52288330.769999996</v>
      </c>
      <c r="G44" s="47">
        <f>SUM(G45:G51)</f>
        <v>52288330.769999996</v>
      </c>
      <c r="H44" s="47">
        <f>SUM(H45:H51)</f>
        <v>-16189832.549999999</v>
      </c>
    </row>
    <row r="45" spans="1:8" x14ac:dyDescent="0.2">
      <c r="A45" s="76"/>
      <c r="B45" s="77" t="s">
        <v>62</v>
      </c>
      <c r="C45" s="36">
        <v>2562500</v>
      </c>
      <c r="D45" s="36">
        <v>3468786.24</v>
      </c>
      <c r="E45" s="36">
        <v>6031286.2400000002</v>
      </c>
      <c r="F45" s="36">
        <v>5648291.9199999999</v>
      </c>
      <c r="G45" s="36">
        <v>5648291.9199999999</v>
      </c>
      <c r="H45" s="36">
        <v>3085791.92</v>
      </c>
    </row>
    <row r="46" spans="1:8" x14ac:dyDescent="0.2">
      <c r="A46" s="76"/>
      <c r="B46" s="77" t="s">
        <v>63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</row>
    <row r="47" spans="1:8" x14ac:dyDescent="0.2">
      <c r="A47" s="76"/>
      <c r="B47" s="77" t="s">
        <v>64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</row>
    <row r="48" spans="1:8" x14ac:dyDescent="0.2">
      <c r="A48" s="76"/>
      <c r="B48" s="77" t="s">
        <v>65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</row>
    <row r="49" spans="1:8" x14ac:dyDescent="0.2">
      <c r="A49" s="76"/>
      <c r="B49" s="77" t="s">
        <v>66</v>
      </c>
      <c r="C49" s="36">
        <v>65915663.319999993</v>
      </c>
      <c r="D49" s="36">
        <v>0</v>
      </c>
      <c r="E49" s="36">
        <v>65915663.319999993</v>
      </c>
      <c r="F49" s="36">
        <v>46640038.849999994</v>
      </c>
      <c r="G49" s="36">
        <v>46640038.849999994</v>
      </c>
      <c r="H49" s="36">
        <v>-19275624.469999999</v>
      </c>
    </row>
    <row r="50" spans="1:8" x14ac:dyDescent="0.2">
      <c r="A50" s="76"/>
      <c r="B50" s="77" t="s">
        <v>67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</row>
    <row r="51" spans="1:8" x14ac:dyDescent="0.2">
      <c r="A51" s="76"/>
      <c r="B51" s="77" t="s">
        <v>68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</row>
    <row r="52" spans="1:8" x14ac:dyDescent="0.2">
      <c r="A52" s="76"/>
      <c r="B52" s="77"/>
      <c r="C52" s="36"/>
      <c r="D52" s="36"/>
      <c r="E52" s="36"/>
      <c r="F52" s="36"/>
      <c r="G52" s="36"/>
      <c r="H52" s="36"/>
    </row>
    <row r="53" spans="1:8" x14ac:dyDescent="0.2">
      <c r="A53" s="66" t="s">
        <v>69</v>
      </c>
      <c r="B53" s="75"/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</row>
    <row r="54" spans="1:8" x14ac:dyDescent="0.2">
      <c r="A54" s="76"/>
      <c r="B54" s="77" t="s">
        <v>66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</row>
    <row r="55" spans="1:8" x14ac:dyDescent="0.2">
      <c r="A55" s="76"/>
      <c r="B55" s="77" t="s">
        <v>67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</row>
    <row r="56" spans="1:8" x14ac:dyDescent="0.2">
      <c r="A56" s="76"/>
      <c r="B56" s="77" t="s">
        <v>70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</row>
    <row r="57" spans="1:8" x14ac:dyDescent="0.2">
      <c r="A57" s="78"/>
      <c r="B57" s="79"/>
      <c r="C57" s="51"/>
      <c r="D57" s="51"/>
      <c r="E57" s="51"/>
      <c r="F57" s="51"/>
      <c r="G57" s="51"/>
      <c r="H57" s="51"/>
    </row>
    <row r="58" spans="1:8" x14ac:dyDescent="0.2">
      <c r="A58" s="25"/>
      <c r="B58" s="26" t="s">
        <v>23</v>
      </c>
      <c r="C58" s="45">
        <f>+C44+C53</f>
        <v>68478163.319999993</v>
      </c>
      <c r="D58" s="45">
        <f>+D44+D53</f>
        <v>3468786.24</v>
      </c>
      <c r="E58" s="45">
        <f>+E44+E53</f>
        <v>71946949.559999987</v>
      </c>
      <c r="F58" s="45">
        <f>+F44+F53</f>
        <v>52288330.769999996</v>
      </c>
      <c r="G58" s="45">
        <f>+G44+G53</f>
        <v>52288330.769999996</v>
      </c>
      <c r="H58" s="106">
        <v>0</v>
      </c>
    </row>
    <row r="59" spans="1:8" x14ac:dyDescent="0.2">
      <c r="A59" s="27"/>
      <c r="B59" s="8"/>
      <c r="C59" s="9"/>
      <c r="D59" s="9"/>
      <c r="E59" s="9"/>
      <c r="F59" s="109" t="s">
        <v>59</v>
      </c>
      <c r="G59" s="110"/>
      <c r="H59" s="107"/>
    </row>
    <row r="60" spans="1:8" x14ac:dyDescent="0.2">
      <c r="A60" s="48" t="s">
        <v>40</v>
      </c>
      <c r="B60" s="49"/>
      <c r="C60" s="49"/>
      <c r="D60" s="49"/>
      <c r="E60" s="49"/>
      <c r="F60" s="49"/>
      <c r="G60" s="49"/>
      <c r="H60" s="49"/>
    </row>
  </sheetData>
  <mergeCells count="18">
    <mergeCell ref="H38:H39"/>
    <mergeCell ref="F39:G39"/>
    <mergeCell ref="A1:H1"/>
    <mergeCell ref="A2:B3"/>
    <mergeCell ref="C2:G2"/>
    <mergeCell ref="H2:H3"/>
    <mergeCell ref="H15:H16"/>
    <mergeCell ref="F16:G16"/>
    <mergeCell ref="A11:B11"/>
    <mergeCell ref="A17:B18"/>
    <mergeCell ref="C17:G17"/>
    <mergeCell ref="H17:H18"/>
    <mergeCell ref="A29:B29"/>
    <mergeCell ref="A41:B42"/>
    <mergeCell ref="C41:G41"/>
    <mergeCell ref="H41:H42"/>
    <mergeCell ref="H58:H59"/>
    <mergeCell ref="F59:G59"/>
  </mergeCells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EAI</vt:lpstr>
      <vt:lpstr>Hoja1</vt:lpstr>
      <vt:lpstr>Hoja2</vt:lpstr>
      <vt:lpstr>Hoja1!Área_de_impresión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2025-07-22T21:17:13Z</cp:lastPrinted>
  <dcterms:created xsi:type="dcterms:W3CDTF">2012-12-11T20:48:19Z</dcterms:created>
  <dcterms:modified xsi:type="dcterms:W3CDTF">2025-10-24T16:56:25Z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